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'Veri'!$A$1:$G$221</definedName>
  </definedNames>
  <calcPr calcId="124519" fullCalcOnLoad="1"/>
</workbook>
</file>

<file path=xl/styles.xml><?xml version="1.0" encoding="utf-8"?>
<styleSheet xmlns="http://schemas.openxmlformats.org/spreadsheetml/2006/main">
  <numFmts count="7">
    <numFmt numFmtId="164" formatCode="yyyy-mm-dd"/>
    <numFmt numFmtId="165" formatCode="dd.mm.yyyy"/>
    <numFmt numFmtId="166" formatCode="#,##0&quot; ₺&quot;;(#,##0)&quot; ₺&quot;"/>
    <numFmt numFmtId="167" formatCode="#,##0;(#,##0)"/>
    <numFmt numFmtId="168" formatCode="mmm yyyy"/>
    <numFmt numFmtId="169" formatCode="0.0%"/>
    <numFmt numFmtId="170" formatCode="[Green]▲ 0.0%;[Red]▼ 0.0%;0.0%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D9488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DB2777"/>
      </patternFill>
    </fill>
  </fills>
  <borders count="12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2563EB"/>
      </left>
      <right style="thin">
        <color rgb="002563EB"/>
      </right>
      <top style="thin">
        <color rgb="002563EB"/>
      </top>
      <bottom style="thin">
        <color rgb="002563EB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0" fillId="4" borderId="0" pivotButton="0" quotePrefix="0" xfId="0"/>
    <xf numFmtId="0" fontId="8" fillId="4" borderId="0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9" fillId="4" borderId="0" applyAlignment="1" pivotButton="0" quotePrefix="0" xfId="0">
      <alignment horizontal="right" vertical="center"/>
    </xf>
    <xf numFmtId="0" fontId="4" fillId="4" borderId="2" applyAlignment="1" pivotButton="0" quotePrefix="0" xfId="0">
      <alignment horizontal="center" vertical="center"/>
    </xf>
    <xf numFmtId="0" fontId="0" fillId="5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0" fillId="9" borderId="3" pivotButton="0" quotePrefix="0" xfId="0"/>
    <xf numFmtId="0" fontId="9" fillId="4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10" fillId="4" borderId="6" applyAlignment="1" pivotButton="0" quotePrefix="0" xfId="0">
      <alignment horizontal="left" vertical="center" indent="1"/>
    </xf>
    <xf numFmtId="169" fontId="10" fillId="4" borderId="6" applyAlignment="1" pivotButton="0" quotePrefix="0" xfId="0">
      <alignment horizontal="left" vertical="center" indent="1"/>
    </xf>
    <xf numFmtId="170" fontId="10" fillId="4" borderId="6" applyAlignment="1" pivotButton="0" quotePrefix="0" xfId="0">
      <alignment horizontal="left" vertical="center" indent="1"/>
    </xf>
    <xf numFmtId="167" fontId="10" fillId="4" borderId="6" applyAlignment="1" pivotButton="0" quotePrefix="0" xfId="0">
      <alignment horizontal="left" vertical="center" indent="1"/>
    </xf>
    <xf numFmtId="0" fontId="11" fillId="4" borderId="9" applyAlignment="1" pivotButton="0" quotePrefix="0" xfId="0">
      <alignment horizontal="left" vertical="top" indent="1"/>
    </xf>
    <xf numFmtId="0" fontId="0" fillId="0" borderId="10" pivotButton="0" quotePrefix="0" xfId="0"/>
    <xf numFmtId="0" fontId="12" fillId="4" borderId="11" applyAlignment="1" pivotButton="0" quotePrefix="0" xfId="0">
      <alignment horizontal="left" vertical="bottom"/>
    </xf>
    <xf numFmtId="0" fontId="0" fillId="0" borderId="11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165" fontId="2" fillId="0" borderId="0" pivotButton="0" quotePrefix="0" xfId="0"/>
    <xf numFmtId="0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168" fontId="2" fillId="0" borderId="0" pivotButton="0" quotePrefix="0" xfId="0"/>
    <xf numFmtId="0" fontId="4" fillId="0" borderId="0" pivotButton="0" quotePrefix="0" xfId="0"/>
    <xf numFmtId="168" fontId="5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169" fontId="2" fillId="0" borderId="0" pivotButton="0" quotePrefix="0" xfId="0"/>
    <xf numFmtId="3" fontId="2" fillId="0" borderId="0" pivotButton="0" quotePrefix="0" xfId="0"/>
    <xf numFmtId="0" fontId="6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49" fontId="4" fillId="0" borderId="0" pivotButton="0" quotePrefix="0" xfId="0"/>
    <xf numFmtId="166" fontId="4" fillId="0" borderId="0" pivotButton="0" quotePrefix="0" xfId="0"/>
    <xf numFmtId="167" fontId="4" fillId="0" borderId="0" pivotButton="0" quotePrefix="0" xfId="0"/>
    <xf numFmtId="169" fontId="4" fillId="0" borderId="0" pivotButton="0" quotePrefix="0" xfId="0"/>
    <xf numFmtId="168" fontId="4" fillId="0" borderId="0" pivotButton="0" quotePrefix="0" xfId="0"/>
    <xf numFmtId="17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Aylık Satış Trendi</a:t>
            </a:r>
          </a:p>
        </rich>
      </tx>
    </title>
    <plotArea>
      <lineChart>
        <grouping val="standard"/>
        <ser>
          <idx val="0"/>
          <order val="0"/>
          <tx>
            <strRef>
              <f>'Hesaplar'!C1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'Hesaplar'!$A$2:$A$13</f>
            </strRef>
          </cat>
          <val>
            <numRef>
              <f>'Hesaplar'!$C$2:$C$13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Hedef vs Gerçekleşen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'Hesaplar'!$C$2:$C$13</f>
            </numRef>
          </val>
        </ser>
        <ser>
          <idx val="1"/>
          <order val="1"/>
          <tx>
            <strRef>
              <f>'Hesaplar'!E1</f>
            </strRef>
          </tx>
          <spPr>
            <a:solidFill xmlns:a="http://schemas.openxmlformats.org/drawingml/2006/main">
              <a:srgbClr val="71717A"/>
            </a:solidFill>
            <a:ln xmlns:a="http://schemas.openxmlformats.org/drawingml/2006/main">
              <a:prstDash val="solid"/>
            </a:ln>
          </spPr>
          <cat>
            <strRef>
              <f>'Hesaplar'!$A$2:$A$13</f>
            </strRef>
          </cat>
          <val>
            <numRef>
              <f>'Hesaplar'!$E$2:$E$13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legend>
      <legendPos val="b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Ürün Bazında Satış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'Hesaplar'!I1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'Hesaplar'!$H$2:$H$6</f>
            </strRef>
          </cat>
          <val>
            <numRef>
              <f>'Hesaplar'!$I$2:$I$6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Bölge Bazında Satış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'Hesaplar'!N1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D9488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7C3AED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'Hesaplar'!$M$2:$M$6</f>
            </strRef>
          </cat>
          <val>
            <numRef>
              <f>'Hesaplar'!$N$2:$N$6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5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Kanal Bazında Satış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'Hesaplar'!R1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563E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'Hesaplar'!$Q$2:$Q$5</f>
            </strRef>
          </cat>
          <val>
            <numRef>
              <f>'Hesaplar'!$R$2:$R$5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6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 İyi Temsilciler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'Hesaplar'!Z1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'Hesaplar'!$Y$2:$Y$7</f>
            </strRef>
          </cat>
          <val>
            <numRef>
              <f>'Hesaplar'!$Z$2:$Z$7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F1" authorId="0" shapeId="0">
      <text>
        <t>GİRİŞ VERİSİ: Tutar/Adet hücrelerini kendi satış verinizle değiştirin.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1</col>
      <colOff>0</colOff>
      <row>46</row>
      <rowOff>0</rowOff>
    </from>
    <ext cx="4464000" cy="2520000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oneCellAnchor>
  <oneCellAnchor>
    <from>
      <col>9</col>
      <colOff>0</colOff>
      <row>46</row>
      <rowOff>0</rowOff>
    </from>
    <ext cx="4464000" cy="2520000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Satiş Performansi Dashboard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 ·  Tüm tutarlar ₺  ·  Örnek veriyle hazırlanmıştır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 ht="20" customHeight="1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5" t="inlineStr">
        <is>
          <t>Bölge Filtresi:</t>
        </is>
      </c>
      <c r="P6" s="6" t="inlineStr">
        <is>
          <t>Tümü</t>
        </is>
      </c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7" t="n"/>
      <c r="C9" s="8" t="n"/>
      <c r="D9" s="9" t="n"/>
      <c r="E9" s="10" t="n"/>
      <c r="F9" s="8" t="n"/>
      <c r="G9" s="9" t="n"/>
      <c r="H9" s="11" t="n"/>
      <c r="I9" s="8" t="n"/>
      <c r="J9" s="9" t="n"/>
      <c r="K9" s="12" t="n"/>
      <c r="L9" s="8" t="n"/>
      <c r="M9" s="9" t="n"/>
      <c r="N9" s="13" t="n"/>
      <c r="O9" s="8" t="n"/>
      <c r="P9" s="9" t="n"/>
      <c r="Q9" s="1" t="n"/>
      <c r="R9" s="1" t="n"/>
      <c r="S9" s="1" t="n"/>
    </row>
    <row r="10" ht="18" customHeight="1">
      <c r="A10" s="1" t="n"/>
      <c r="B10" s="14" t="inlineStr">
        <is>
          <t>TOPLAM SATIŞ</t>
        </is>
      </c>
      <c r="C10" s="15" t="n"/>
      <c r="D10" s="16" t="n"/>
      <c r="E10" s="14" t="inlineStr">
        <is>
          <t>HEDEF GERÇEKLEŞME</t>
        </is>
      </c>
      <c r="F10" s="15" t="n"/>
      <c r="G10" s="16" t="n"/>
      <c r="H10" s="14" t="inlineStr">
        <is>
          <t>SON AY BÜYÜME</t>
        </is>
      </c>
      <c r="I10" s="15" t="n"/>
      <c r="J10" s="16" t="n"/>
      <c r="K10" s="14" t="inlineStr">
        <is>
          <t>SİPARİŞ ADEDİ</t>
        </is>
      </c>
      <c r="L10" s="15" t="n"/>
      <c r="M10" s="16" t="n"/>
      <c r="N10" s="14" t="inlineStr">
        <is>
          <t>ORT. SİPARİŞ DEĞERİ</t>
        </is>
      </c>
      <c r="O10" s="15" t="n"/>
      <c r="P10" s="16" t="n"/>
      <c r="Q10" s="1" t="n"/>
      <c r="R10" s="1" t="n"/>
      <c r="S10" s="1" t="n"/>
    </row>
    <row r="11" ht="30" customHeight="1">
      <c r="A11" s="1" t="n"/>
      <c r="B11" s="17">
        <f>Hesaplar!$B$18</f>
        <v/>
      </c>
      <c r="C11" s="15" t="n"/>
      <c r="D11" s="16" t="n"/>
      <c r="E11" s="18">
        <f>Hesaplar!$B$21</f>
        <v/>
      </c>
      <c r="F11" s="15" t="n"/>
      <c r="G11" s="16" t="n"/>
      <c r="H11" s="19">
        <f>Hesaplar!$B$27</f>
        <v/>
      </c>
      <c r="I11" s="15" t="n"/>
      <c r="J11" s="16" t="n"/>
      <c r="K11" s="20">
        <f>Hesaplar!$B$19</f>
        <v/>
      </c>
      <c r="L11" s="15" t="n"/>
      <c r="M11" s="16" t="n"/>
      <c r="N11" s="17">
        <f>Hesaplar!$B$22</f>
        <v/>
      </c>
      <c r="O11" s="15" t="n"/>
      <c r="P11" s="16" t="n"/>
      <c r="Q11" s="1" t="n"/>
      <c r="R11" s="1" t="n"/>
      <c r="S11" s="1" t="n"/>
    </row>
    <row r="12" ht="16" customHeight="1">
      <c r="A12" s="1" t="n"/>
      <c r="B12" s="21" t="inlineStr">
        <is>
          <t>Yıl geneli · seçili bölge</t>
        </is>
      </c>
      <c r="C12" s="4" t="n"/>
      <c r="D12" s="22" t="n"/>
      <c r="E12" s="21" t="inlineStr">
        <is>
          <t>Satış / Hedef</t>
        </is>
      </c>
      <c r="F12" s="4" t="n"/>
      <c r="G12" s="22" t="n"/>
      <c r="H12" s="21" t="inlineStr">
        <is>
          <t>Son ay vs önceki ay</t>
        </is>
      </c>
      <c r="I12" s="4" t="n"/>
      <c r="J12" s="22" t="n"/>
      <c r="K12" s="21" t="inlineStr">
        <is>
          <t>Toplam sipariş</t>
        </is>
      </c>
      <c r="L12" s="4" t="n"/>
      <c r="M12" s="22" t="n"/>
      <c r="N12" s="21" t="inlineStr">
        <is>
          <t>Satış / Sipariş</t>
        </is>
      </c>
      <c r="O12" s="4" t="n"/>
      <c r="P12" s="22" t="n"/>
      <c r="Q12" s="1" t="n"/>
      <c r="R12" s="1" t="n"/>
      <c r="S12" s="1" t="n"/>
    </row>
    <row r="13" ht="1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3" t="inlineStr">
        <is>
          <t>AYLIK PERFORMANS</t>
        </is>
      </c>
      <c r="C14" s="24" t="n"/>
      <c r="D14" s="24" t="n"/>
      <c r="E14" s="24" t="n"/>
      <c r="F14" s="24" t="n"/>
      <c r="G14" s="24" t="n"/>
      <c r="H14" s="24" t="n"/>
      <c r="I14" s="24" t="n"/>
      <c r="J14" s="24" t="n"/>
      <c r="K14" s="24" t="n"/>
      <c r="L14" s="24" t="n"/>
      <c r="M14" s="24" t="n"/>
      <c r="N14" s="24" t="n"/>
      <c r="O14" s="24" t="n"/>
      <c r="P14" s="24" t="n"/>
      <c r="Q14" s="24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3" t="inlineStr">
        <is>
          <t>KIRILIMLAR — ÜRÜN &amp; BÖLGE</t>
        </is>
      </c>
      <c r="C30" s="24" t="n"/>
      <c r="D30" s="24" t="n"/>
      <c r="E30" s="24" t="n"/>
      <c r="F30" s="24" t="n"/>
      <c r="G30" s="24" t="n"/>
      <c r="H30" s="24" t="n"/>
      <c r="I30" s="24" t="n"/>
      <c r="J30" s="24" t="n"/>
      <c r="K30" s="24" t="n"/>
      <c r="L30" s="24" t="n"/>
      <c r="M30" s="24" t="n"/>
      <c r="N30" s="24" t="n"/>
      <c r="O30" s="24" t="n"/>
      <c r="P30" s="24" t="n"/>
      <c r="Q30" s="24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 ht="24" customHeight="1">
      <c r="A46" s="1" t="n"/>
      <c r="B46" s="23" t="inlineStr">
        <is>
          <t>KIRILIMLAR — KANAL &amp; TEMSİLCİ</t>
        </is>
      </c>
      <c r="C46" s="24" t="n"/>
      <c r="D46" s="24" t="n"/>
      <c r="E46" s="24" t="n"/>
      <c r="F46" s="24" t="n"/>
      <c r="G46" s="24" t="n"/>
      <c r="H46" s="24" t="n"/>
      <c r="I46" s="24" t="n"/>
      <c r="J46" s="24" t="n"/>
      <c r="K46" s="24" t="n"/>
      <c r="L46" s="24" t="n"/>
      <c r="M46" s="24" t="n"/>
      <c r="N46" s="24" t="n"/>
      <c r="O46" s="24" t="n"/>
      <c r="P46" s="24" t="n"/>
      <c r="Q46" s="24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5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7">
    <mergeCell ref="B11:D11"/>
    <mergeCell ref="E10:G10"/>
    <mergeCell ref="E9:G9"/>
    <mergeCell ref="B30:Q30"/>
    <mergeCell ref="K12:M12"/>
    <mergeCell ref="M6:O6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B46:Q46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dataValidations count="1">
    <dataValidation sqref="P6" showDropDown="0" showInputMessage="0" showErrorMessage="0" allowBlank="0" type="list">
      <formula1>"Tümü,Marmara,Ege,İç Anadolu,Akdeniz,Diğer"</formula1>
    </dataValidation>
  </dataValidation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2" customWidth="1" min="4" max="4"/>
    <col width="16" customWidth="1" min="5" max="5"/>
    <col width="14" customWidth="1" min="6" max="6"/>
    <col width="9" customWidth="1" min="7" max="7"/>
    <col width="2" customWidth="1" min="8" max="8"/>
    <col width="13" customWidth="1" min="9" max="9"/>
    <col width="14" customWidth="1" min="10" max="10"/>
    <col width="14" customWidth="1" min="11" max="11"/>
  </cols>
  <sheetData>
    <row r="1">
      <c r="A1" s="26" t="inlineStr">
        <is>
          <t>TARIH</t>
        </is>
      </c>
      <c r="B1" s="26" t="inlineStr">
        <is>
          <t>ÜRÜN</t>
        </is>
      </c>
      <c r="C1" s="26" t="inlineStr">
        <is>
          <t>BÖLGE</t>
        </is>
      </c>
      <c r="D1" s="26" t="inlineStr">
        <is>
          <t>KANAL</t>
        </is>
      </c>
      <c r="E1" s="26" t="inlineStr">
        <is>
          <t>TEMSILCI</t>
        </is>
      </c>
      <c r="F1" s="26" t="inlineStr">
        <is>
          <t>TUTAR</t>
        </is>
      </c>
      <c r="G1" s="26" t="inlineStr">
        <is>
          <t>ADET</t>
        </is>
      </c>
      <c r="I1" s="26" t="inlineStr">
        <is>
          <t>AY</t>
        </is>
      </c>
      <c r="J1" s="26" t="inlineStr">
        <is>
          <t>BÖLGE</t>
        </is>
      </c>
      <c r="K1" s="26" t="inlineStr">
        <is>
          <t>HEDEF</t>
        </is>
      </c>
    </row>
    <row r="2">
      <c r="A2" s="27" t="n">
        <v>45658</v>
      </c>
      <c r="B2" s="28" t="inlineStr">
        <is>
          <t>Eklenti Hizmet</t>
        </is>
      </c>
      <c r="C2" s="28" t="inlineStr">
        <is>
          <t>Marmara</t>
        </is>
      </c>
      <c r="D2" s="28" t="inlineStr">
        <is>
          <t>Mağaza</t>
        </is>
      </c>
      <c r="E2" s="28" t="inlineStr">
        <is>
          <t>Ayşe Yılmaz</t>
        </is>
      </c>
      <c r="F2" s="29" t="n">
        <v>14110</v>
      </c>
      <c r="G2" s="30" t="n">
        <v>72</v>
      </c>
      <c r="I2" s="31" t="n">
        <v>45658</v>
      </c>
      <c r="J2" s="28" t="inlineStr">
        <is>
          <t>Marmara</t>
        </is>
      </c>
      <c r="K2" s="29" t="n">
        <v>47000</v>
      </c>
    </row>
    <row r="3">
      <c r="A3" s="27" t="n">
        <v>45661</v>
      </c>
      <c r="B3" s="28" t="inlineStr">
        <is>
          <t>Premium Paket</t>
        </is>
      </c>
      <c r="C3" s="28" t="inlineStr">
        <is>
          <t>Marmara</t>
        </is>
      </c>
      <c r="D3" s="28" t="inlineStr">
        <is>
          <t>Online</t>
        </is>
      </c>
      <c r="E3" s="28" t="inlineStr">
        <is>
          <t>Burak Aydın</t>
        </is>
      </c>
      <c r="F3" s="29" t="n">
        <v>32500</v>
      </c>
      <c r="G3" s="30" t="n">
        <v>17</v>
      </c>
      <c r="I3" s="31" t="n">
        <v>45658</v>
      </c>
      <c r="J3" s="28" t="inlineStr">
        <is>
          <t>Ege</t>
        </is>
      </c>
      <c r="K3" s="29" t="n">
        <v>20000</v>
      </c>
    </row>
    <row r="4">
      <c r="A4" s="27" t="n">
        <v>45661</v>
      </c>
      <c r="B4" s="28" t="inlineStr">
        <is>
          <t>Başlangıç Paketi</t>
        </is>
      </c>
      <c r="C4" s="28" t="inlineStr">
        <is>
          <t>İç Anadolu</t>
        </is>
      </c>
      <c r="D4" s="28" t="inlineStr">
        <is>
          <t>Bayi</t>
        </is>
      </c>
      <c r="E4" s="28" t="inlineStr">
        <is>
          <t>Can Öztürk</t>
        </is>
      </c>
      <c r="F4" s="29" t="n">
        <v>33930</v>
      </c>
      <c r="G4" s="30" t="n">
        <v>93</v>
      </c>
      <c r="I4" s="31" t="n">
        <v>45658</v>
      </c>
      <c r="J4" s="28" t="inlineStr">
        <is>
          <t>İç Anadolu</t>
        </is>
      </c>
      <c r="K4" s="29" t="n">
        <v>55000</v>
      </c>
    </row>
    <row r="5">
      <c r="A5" s="27" t="n">
        <v>45662</v>
      </c>
      <c r="B5" s="28" t="inlineStr">
        <is>
          <t>Eklenti Hizmet</t>
        </is>
      </c>
      <c r="C5" s="28" t="inlineStr">
        <is>
          <t>Ege</t>
        </is>
      </c>
      <c r="D5" s="28" t="inlineStr">
        <is>
          <t>Online</t>
        </is>
      </c>
      <c r="E5" s="28" t="inlineStr">
        <is>
          <t>Mehmet Demir</t>
        </is>
      </c>
      <c r="F5" s="29" t="n">
        <v>9610</v>
      </c>
      <c r="G5" s="30" t="n">
        <v>53</v>
      </c>
      <c r="I5" s="31" t="n">
        <v>45658</v>
      </c>
      <c r="J5" s="28" t="inlineStr">
        <is>
          <t>Akdeniz</t>
        </is>
      </c>
      <c r="K5" s="29" t="n">
        <v>118000</v>
      </c>
    </row>
    <row r="6">
      <c r="A6" s="27" t="n">
        <v>45669</v>
      </c>
      <c r="B6" s="28" t="inlineStr">
        <is>
          <t>Kurumsal Çözüm</t>
        </is>
      </c>
      <c r="C6" s="28" t="inlineStr">
        <is>
          <t>İç Anadolu</t>
        </is>
      </c>
      <c r="D6" s="28" t="inlineStr">
        <is>
          <t>Online</t>
        </is>
      </c>
      <c r="E6" s="28" t="inlineStr">
        <is>
          <t>Zeynep Kaya</t>
        </is>
      </c>
      <c r="F6" s="29" t="n">
        <v>21320</v>
      </c>
      <c r="G6" s="30" t="n">
        <v>2</v>
      </c>
      <c r="I6" s="31" t="n">
        <v>45658</v>
      </c>
      <c r="J6" s="28" t="inlineStr">
        <is>
          <t>Diğer</t>
        </is>
      </c>
      <c r="K6" s="29" t="n">
        <v>13000</v>
      </c>
    </row>
    <row r="7">
      <c r="A7" s="27" t="n">
        <v>45669</v>
      </c>
      <c r="B7" s="28" t="inlineStr">
        <is>
          <t>Eklenti Hizmet</t>
        </is>
      </c>
      <c r="C7" s="28" t="inlineStr">
        <is>
          <t>Diğer</t>
        </is>
      </c>
      <c r="D7" s="28" t="inlineStr">
        <is>
          <t>Mağaza</t>
        </is>
      </c>
      <c r="E7" s="28" t="inlineStr">
        <is>
          <t>Mehmet Demir</t>
        </is>
      </c>
      <c r="F7" s="29" t="n">
        <v>13360</v>
      </c>
      <c r="G7" s="30" t="n">
        <v>57</v>
      </c>
      <c r="I7" s="31" t="n">
        <v>45689</v>
      </c>
      <c r="J7" s="28" t="inlineStr">
        <is>
          <t>Marmara</t>
        </is>
      </c>
      <c r="K7" s="29" t="n">
        <v>198000</v>
      </c>
    </row>
    <row r="8">
      <c r="A8" s="27" t="n">
        <v>45680</v>
      </c>
      <c r="B8" s="28" t="inlineStr">
        <is>
          <t>Standart Paket</t>
        </is>
      </c>
      <c r="C8" s="28" t="inlineStr">
        <is>
          <t>Marmara</t>
        </is>
      </c>
      <c r="D8" s="28" t="inlineStr">
        <is>
          <t>Mağaza</t>
        </is>
      </c>
      <c r="E8" s="28" t="inlineStr">
        <is>
          <t>Burak Aydın</t>
        </is>
      </c>
      <c r="F8" s="29" t="n">
        <v>4900</v>
      </c>
      <c r="G8" s="30" t="n">
        <v>5</v>
      </c>
      <c r="I8" s="31" t="n">
        <v>45689</v>
      </c>
      <c r="J8" s="28" t="inlineStr">
        <is>
          <t>Ege</t>
        </is>
      </c>
      <c r="K8" s="29" t="n">
        <v>101000</v>
      </c>
    </row>
    <row r="9">
      <c r="A9" s="27" t="n">
        <v>45680</v>
      </c>
      <c r="B9" s="28" t="inlineStr">
        <is>
          <t>Premium Paket</t>
        </is>
      </c>
      <c r="C9" s="28" t="inlineStr">
        <is>
          <t>Akdeniz</t>
        </is>
      </c>
      <c r="D9" s="28" t="inlineStr">
        <is>
          <t>Online</t>
        </is>
      </c>
      <c r="E9" s="28" t="inlineStr">
        <is>
          <t>Ayşe Yılmaz</t>
        </is>
      </c>
      <c r="F9" s="29" t="n">
        <v>56550</v>
      </c>
      <c r="G9" s="30" t="n">
        <v>25</v>
      </c>
      <c r="I9" s="31" t="n">
        <v>45689</v>
      </c>
      <c r="J9" s="28" t="inlineStr">
        <is>
          <t>İç Anadolu</t>
        </is>
      </c>
      <c r="K9" s="29" t="n">
        <v>103000</v>
      </c>
    </row>
    <row r="10">
      <c r="A10" s="27" t="n">
        <v>45683</v>
      </c>
      <c r="B10" s="28" t="inlineStr">
        <is>
          <t>Eklenti Hizmet</t>
        </is>
      </c>
      <c r="C10" s="28" t="inlineStr">
        <is>
          <t>Ege</t>
        </is>
      </c>
      <c r="D10" s="28" t="inlineStr">
        <is>
          <t>Mağaza</t>
        </is>
      </c>
      <c r="E10" s="28" t="inlineStr">
        <is>
          <t>Ayşe Yılmaz</t>
        </is>
      </c>
      <c r="F10" s="29" t="n">
        <v>12660</v>
      </c>
      <c r="G10" s="30" t="n">
        <v>56</v>
      </c>
      <c r="I10" s="31" t="n">
        <v>45689</v>
      </c>
      <c r="J10" s="28" t="inlineStr">
        <is>
          <t>Akdeniz</t>
        </is>
      </c>
      <c r="K10" s="29" t="n">
        <v>148000</v>
      </c>
    </row>
    <row r="11">
      <c r="A11" s="27" t="n">
        <v>45685</v>
      </c>
      <c r="B11" s="28" t="inlineStr">
        <is>
          <t>Premium Paket</t>
        </is>
      </c>
      <c r="C11" s="28" t="inlineStr">
        <is>
          <t>Akdeniz</t>
        </is>
      </c>
      <c r="D11" s="28" t="inlineStr">
        <is>
          <t>Online</t>
        </is>
      </c>
      <c r="E11" s="28" t="inlineStr">
        <is>
          <t>Mehmet Demir</t>
        </is>
      </c>
      <c r="F11" s="29" t="n">
        <v>54350</v>
      </c>
      <c r="G11" s="30" t="n">
        <v>21</v>
      </c>
      <c r="I11" s="31" t="n">
        <v>45689</v>
      </c>
      <c r="J11" s="28" t="inlineStr">
        <is>
          <t>Diğer</t>
        </is>
      </c>
      <c r="K11" s="29" t="n">
        <v>51000</v>
      </c>
    </row>
    <row r="12">
      <c r="A12" s="27" t="n">
        <v>45691</v>
      </c>
      <c r="B12" s="28" t="inlineStr">
        <is>
          <t>Standart Paket</t>
        </is>
      </c>
      <c r="C12" s="28" t="inlineStr">
        <is>
          <t>Ege</t>
        </is>
      </c>
      <c r="D12" s="28" t="inlineStr">
        <is>
          <t>Online</t>
        </is>
      </c>
      <c r="E12" s="28" t="inlineStr">
        <is>
          <t>Ayşe Yılmaz</t>
        </is>
      </c>
      <c r="F12" s="29" t="n">
        <v>11460</v>
      </c>
      <c r="G12" s="30" t="n">
        <v>12</v>
      </c>
      <c r="I12" s="31" t="n">
        <v>45717</v>
      </c>
      <c r="J12" s="28" t="inlineStr">
        <is>
          <t>Marmara</t>
        </is>
      </c>
      <c r="K12" s="29" t="n">
        <v>213000</v>
      </c>
    </row>
    <row r="13">
      <c r="A13" s="27" t="n">
        <v>45691</v>
      </c>
      <c r="B13" s="28" t="inlineStr">
        <is>
          <t>Standart Paket</t>
        </is>
      </c>
      <c r="C13" s="28" t="inlineStr">
        <is>
          <t>Akdeniz</t>
        </is>
      </c>
      <c r="D13" s="28" t="inlineStr">
        <is>
          <t>Online</t>
        </is>
      </c>
      <c r="E13" s="28" t="inlineStr">
        <is>
          <t>Burak Aydın</t>
        </is>
      </c>
      <c r="F13" s="29" t="n">
        <v>45770</v>
      </c>
      <c r="G13" s="30" t="n">
        <v>39</v>
      </c>
      <c r="I13" s="31" t="n">
        <v>45717</v>
      </c>
      <c r="J13" s="28" t="inlineStr">
        <is>
          <t>Ege</t>
        </is>
      </c>
      <c r="K13" s="29" t="n">
        <v>64000</v>
      </c>
    </row>
    <row r="14">
      <c r="A14" s="27" t="n">
        <v>45692</v>
      </c>
      <c r="B14" s="28" t="inlineStr">
        <is>
          <t>Standart Paket</t>
        </is>
      </c>
      <c r="C14" s="28" t="inlineStr">
        <is>
          <t>İç Anadolu</t>
        </is>
      </c>
      <c r="D14" s="28" t="inlineStr">
        <is>
          <t>Mağaza</t>
        </is>
      </c>
      <c r="E14" s="28" t="inlineStr">
        <is>
          <t>Burak Aydın</t>
        </is>
      </c>
      <c r="F14" s="29" t="n">
        <v>14310</v>
      </c>
      <c r="G14" s="30" t="n">
        <v>15</v>
      </c>
      <c r="I14" s="31" t="n">
        <v>45717</v>
      </c>
      <c r="J14" s="28" t="inlineStr">
        <is>
          <t>İç Anadolu</t>
        </is>
      </c>
      <c r="K14" s="29" t="n">
        <v>202000</v>
      </c>
    </row>
    <row r="15">
      <c r="A15" s="27" t="n">
        <v>45693</v>
      </c>
      <c r="B15" s="28" t="inlineStr">
        <is>
          <t>Başlangıç Paketi</t>
        </is>
      </c>
      <c r="C15" s="28" t="inlineStr">
        <is>
          <t>Akdeniz</t>
        </is>
      </c>
      <c r="D15" s="28" t="inlineStr">
        <is>
          <t>Online</t>
        </is>
      </c>
      <c r="E15" s="28" t="inlineStr">
        <is>
          <t>Mehmet Demir</t>
        </is>
      </c>
      <c r="F15" s="29" t="n">
        <v>38700</v>
      </c>
      <c r="G15" s="30" t="n">
        <v>101</v>
      </c>
      <c r="I15" s="31" t="n">
        <v>45717</v>
      </c>
      <c r="J15" s="28" t="inlineStr">
        <is>
          <t>Akdeniz</t>
        </is>
      </c>
      <c r="K15" s="29" t="n">
        <v>330000</v>
      </c>
    </row>
    <row r="16">
      <c r="A16" s="27" t="n">
        <v>45697</v>
      </c>
      <c r="B16" s="28" t="inlineStr">
        <is>
          <t>Başlangıç Paketi</t>
        </is>
      </c>
      <c r="C16" s="28" t="inlineStr">
        <is>
          <t>Marmara</t>
        </is>
      </c>
      <c r="D16" s="28" t="inlineStr">
        <is>
          <t>Mağaza</t>
        </is>
      </c>
      <c r="E16" s="28" t="inlineStr">
        <is>
          <t>Mehmet Demir</t>
        </is>
      </c>
      <c r="F16" s="29" t="n">
        <v>31730</v>
      </c>
      <c r="G16" s="30" t="n">
        <v>87</v>
      </c>
      <c r="I16" s="31" t="n">
        <v>45717</v>
      </c>
      <c r="J16" s="28" t="inlineStr">
        <is>
          <t>Diğer</t>
        </is>
      </c>
      <c r="K16" s="29" t="n">
        <v>53000</v>
      </c>
    </row>
    <row r="17">
      <c r="A17" s="27" t="n">
        <v>45699</v>
      </c>
      <c r="B17" s="28" t="inlineStr">
        <is>
          <t>Standart Paket</t>
        </is>
      </c>
      <c r="C17" s="28" t="inlineStr">
        <is>
          <t>Marmara</t>
        </is>
      </c>
      <c r="D17" s="28" t="inlineStr">
        <is>
          <t>Online</t>
        </is>
      </c>
      <c r="E17" s="28" t="inlineStr">
        <is>
          <t>Mehmet Demir</t>
        </is>
      </c>
      <c r="F17" s="29" t="n">
        <v>44390</v>
      </c>
      <c r="G17" s="30" t="n">
        <v>39</v>
      </c>
      <c r="I17" s="31" t="n">
        <v>45748</v>
      </c>
      <c r="J17" s="28" t="inlineStr">
        <is>
          <t>Marmara</t>
        </is>
      </c>
      <c r="K17" s="29" t="n">
        <v>96000</v>
      </c>
    </row>
    <row r="18">
      <c r="A18" s="27" t="n">
        <v>45700</v>
      </c>
      <c r="B18" s="28" t="inlineStr">
        <is>
          <t>Standart Paket</t>
        </is>
      </c>
      <c r="C18" s="28" t="inlineStr">
        <is>
          <t>İç Anadolu</t>
        </is>
      </c>
      <c r="D18" s="28" t="inlineStr">
        <is>
          <t>Bayi</t>
        </is>
      </c>
      <c r="E18" s="28" t="inlineStr">
        <is>
          <t>Mehmet Demir</t>
        </is>
      </c>
      <c r="F18" s="29" t="n">
        <v>32780</v>
      </c>
      <c r="G18" s="30" t="n">
        <v>41</v>
      </c>
      <c r="I18" s="31" t="n">
        <v>45748</v>
      </c>
      <c r="J18" s="28" t="inlineStr">
        <is>
          <t>Ege</t>
        </is>
      </c>
      <c r="K18" s="29" t="n">
        <v>115000</v>
      </c>
    </row>
    <row r="19">
      <c r="A19" s="27" t="n">
        <v>45702</v>
      </c>
      <c r="B19" s="28" t="inlineStr">
        <is>
          <t>Standart Paket</t>
        </is>
      </c>
      <c r="C19" s="28" t="inlineStr">
        <is>
          <t>Ege</t>
        </is>
      </c>
      <c r="D19" s="28" t="inlineStr">
        <is>
          <t>Mağaza</t>
        </is>
      </c>
      <c r="E19" s="28" t="inlineStr">
        <is>
          <t>Elif Şahin</t>
        </is>
      </c>
      <c r="F19" s="29" t="n">
        <v>21470</v>
      </c>
      <c r="G19" s="30" t="n">
        <v>20</v>
      </c>
      <c r="I19" s="31" t="n">
        <v>45748</v>
      </c>
      <c r="J19" s="28" t="inlineStr">
        <is>
          <t>İç Anadolu</t>
        </is>
      </c>
      <c r="K19" s="29" t="n">
        <v>115000</v>
      </c>
    </row>
    <row r="20">
      <c r="A20" s="27" t="n">
        <v>45702</v>
      </c>
      <c r="B20" s="28" t="inlineStr">
        <is>
          <t>Eklenti Hizmet</t>
        </is>
      </c>
      <c r="C20" s="28" t="inlineStr">
        <is>
          <t>Ege</t>
        </is>
      </c>
      <c r="D20" s="28" t="inlineStr">
        <is>
          <t>Online</t>
        </is>
      </c>
      <c r="E20" s="28" t="inlineStr">
        <is>
          <t>Elif Şahin</t>
        </is>
      </c>
      <c r="F20" s="29" t="n">
        <v>6300</v>
      </c>
      <c r="G20" s="30" t="n">
        <v>24</v>
      </c>
      <c r="I20" s="31" t="n">
        <v>45748</v>
      </c>
      <c r="J20" s="28" t="inlineStr">
        <is>
          <t>Akdeniz</t>
        </is>
      </c>
      <c r="K20" s="29" t="n">
        <v>92000</v>
      </c>
    </row>
    <row r="21">
      <c r="A21" s="27" t="n">
        <v>45703</v>
      </c>
      <c r="B21" s="28" t="inlineStr">
        <is>
          <t>Başlangıç Paketi</t>
        </is>
      </c>
      <c r="C21" s="28" t="inlineStr">
        <is>
          <t>Marmara</t>
        </is>
      </c>
      <c r="D21" s="28" t="inlineStr">
        <is>
          <t>Online</t>
        </is>
      </c>
      <c r="E21" s="28" t="inlineStr">
        <is>
          <t>Can Öztürk</t>
        </is>
      </c>
      <c r="F21" s="29" t="n">
        <v>30190</v>
      </c>
      <c r="G21" s="30" t="n">
        <v>97</v>
      </c>
      <c r="I21" s="31" t="n">
        <v>45748</v>
      </c>
      <c r="J21" s="28" t="inlineStr">
        <is>
          <t>Diğer</t>
        </is>
      </c>
      <c r="K21" s="29" t="n">
        <v>77000</v>
      </c>
    </row>
    <row r="22">
      <c r="A22" s="27" t="n">
        <v>45706</v>
      </c>
      <c r="B22" s="28" t="inlineStr">
        <is>
          <t>Premium Paket</t>
        </is>
      </c>
      <c r="C22" s="28" t="inlineStr">
        <is>
          <t>Ege</t>
        </is>
      </c>
      <c r="D22" s="28" t="inlineStr">
        <is>
          <t>Mağaza</t>
        </is>
      </c>
      <c r="E22" s="28" t="inlineStr">
        <is>
          <t>Ayşe Yılmaz</t>
        </is>
      </c>
      <c r="F22" s="29" t="n">
        <v>71150</v>
      </c>
      <c r="G22" s="30" t="n">
        <v>32</v>
      </c>
      <c r="I22" s="31" t="n">
        <v>45778</v>
      </c>
      <c r="J22" s="28" t="inlineStr">
        <is>
          <t>Marmara</t>
        </is>
      </c>
      <c r="K22" s="29" t="n">
        <v>108000</v>
      </c>
    </row>
    <row r="23">
      <c r="A23" s="27" t="n">
        <v>45708</v>
      </c>
      <c r="B23" s="28" t="inlineStr">
        <is>
          <t>Başlangıç Paketi</t>
        </is>
      </c>
      <c r="C23" s="28" t="inlineStr">
        <is>
          <t>Akdeniz</t>
        </is>
      </c>
      <c r="D23" s="28" t="inlineStr">
        <is>
          <t>Bayi</t>
        </is>
      </c>
      <c r="E23" s="28" t="inlineStr">
        <is>
          <t>Zeynep Kaya</t>
        </is>
      </c>
      <c r="F23" s="29" t="n">
        <v>35010</v>
      </c>
      <c r="G23" s="30" t="n">
        <v>73</v>
      </c>
      <c r="I23" s="31" t="n">
        <v>45778</v>
      </c>
      <c r="J23" s="28" t="inlineStr">
        <is>
          <t>Ege</t>
        </is>
      </c>
      <c r="K23" s="29" t="n">
        <v>183000</v>
      </c>
    </row>
    <row r="24">
      <c r="A24" s="27" t="n">
        <v>45709</v>
      </c>
      <c r="B24" s="28" t="inlineStr">
        <is>
          <t>Standart Paket</t>
        </is>
      </c>
      <c r="C24" s="28" t="inlineStr">
        <is>
          <t>Marmara</t>
        </is>
      </c>
      <c r="D24" s="28" t="inlineStr">
        <is>
          <t>Bayi</t>
        </is>
      </c>
      <c r="E24" s="28" t="inlineStr">
        <is>
          <t>Ayşe Yılmaz</t>
        </is>
      </c>
      <c r="F24" s="29" t="n">
        <v>53740</v>
      </c>
      <c r="G24" s="30" t="n">
        <v>46</v>
      </c>
      <c r="I24" s="31" t="n">
        <v>45778</v>
      </c>
      <c r="J24" s="28" t="inlineStr">
        <is>
          <t>İç Anadolu</t>
        </is>
      </c>
      <c r="K24" s="29" t="n">
        <v>150000</v>
      </c>
    </row>
    <row r="25">
      <c r="A25" s="27" t="n">
        <v>45710</v>
      </c>
      <c r="B25" s="28" t="inlineStr">
        <is>
          <t>Standart Paket</t>
        </is>
      </c>
      <c r="C25" s="28" t="inlineStr">
        <is>
          <t>Marmara</t>
        </is>
      </c>
      <c r="D25" s="28" t="inlineStr">
        <is>
          <t>Kurumsal</t>
        </is>
      </c>
      <c r="E25" s="28" t="inlineStr">
        <is>
          <t>Zeynep Kaya</t>
        </is>
      </c>
      <c r="F25" s="29" t="n">
        <v>45010</v>
      </c>
      <c r="G25" s="30" t="n">
        <v>46</v>
      </c>
      <c r="I25" s="31" t="n">
        <v>45778</v>
      </c>
      <c r="J25" s="28" t="inlineStr">
        <is>
          <t>Akdeniz</t>
        </is>
      </c>
      <c r="K25" s="29" t="n">
        <v>129000</v>
      </c>
    </row>
    <row r="26">
      <c r="A26" s="27" t="n">
        <v>45711</v>
      </c>
      <c r="B26" s="28" t="inlineStr">
        <is>
          <t>Standart Paket</t>
        </is>
      </c>
      <c r="C26" s="28" t="inlineStr">
        <is>
          <t>Diğer</t>
        </is>
      </c>
      <c r="D26" s="28" t="inlineStr">
        <is>
          <t>Online</t>
        </is>
      </c>
      <c r="E26" s="28" t="inlineStr">
        <is>
          <t>Mehmet Demir</t>
        </is>
      </c>
      <c r="F26" s="29" t="n">
        <v>39870</v>
      </c>
      <c r="G26" s="30" t="n">
        <v>37</v>
      </c>
      <c r="I26" s="31" t="n">
        <v>45778</v>
      </c>
      <c r="J26" s="28" t="inlineStr">
        <is>
          <t>Diğer</t>
        </is>
      </c>
      <c r="K26" s="29" t="n">
        <v>103000</v>
      </c>
    </row>
    <row r="27">
      <c r="A27" s="27" t="n">
        <v>45712</v>
      </c>
      <c r="B27" s="28" t="inlineStr">
        <is>
          <t>Standart Paket</t>
        </is>
      </c>
      <c r="C27" s="28" t="inlineStr">
        <is>
          <t>İç Anadolu</t>
        </is>
      </c>
      <c r="D27" s="28" t="inlineStr">
        <is>
          <t>Online</t>
        </is>
      </c>
      <c r="E27" s="28" t="inlineStr">
        <is>
          <t>Burak Aydın</t>
        </is>
      </c>
      <c r="F27" s="29" t="n">
        <v>12980</v>
      </c>
      <c r="G27" s="30" t="n">
        <v>14</v>
      </c>
      <c r="I27" s="31" t="n">
        <v>45809</v>
      </c>
      <c r="J27" s="28" t="inlineStr">
        <is>
          <t>Marmara</t>
        </is>
      </c>
      <c r="K27" s="29" t="n">
        <v>265000</v>
      </c>
    </row>
    <row r="28">
      <c r="A28" s="27" t="n">
        <v>45713</v>
      </c>
      <c r="B28" s="28" t="inlineStr">
        <is>
          <t>Başlangıç Paketi</t>
        </is>
      </c>
      <c r="C28" s="28" t="inlineStr">
        <is>
          <t>İç Anadolu</t>
        </is>
      </c>
      <c r="D28" s="28" t="inlineStr">
        <is>
          <t>Online</t>
        </is>
      </c>
      <c r="E28" s="28" t="inlineStr">
        <is>
          <t>Burak Aydın</t>
        </is>
      </c>
      <c r="F28" s="29" t="n">
        <v>32390</v>
      </c>
      <c r="G28" s="30" t="n">
        <v>74</v>
      </c>
      <c r="I28" s="31" t="n">
        <v>45809</v>
      </c>
      <c r="J28" s="28" t="inlineStr">
        <is>
          <t>Ege</t>
        </is>
      </c>
      <c r="K28" s="29" t="n">
        <v>156000</v>
      </c>
    </row>
    <row r="29">
      <c r="A29" s="27" t="n">
        <v>45714</v>
      </c>
      <c r="B29" s="28" t="inlineStr">
        <is>
          <t>Eklenti Hizmet</t>
        </is>
      </c>
      <c r="C29" s="28" t="inlineStr">
        <is>
          <t>Marmara</t>
        </is>
      </c>
      <c r="D29" s="28" t="inlineStr">
        <is>
          <t>Bayi</t>
        </is>
      </c>
      <c r="E29" s="28" t="inlineStr">
        <is>
          <t>Zeynep Kaya</t>
        </is>
      </c>
      <c r="F29" s="29" t="n">
        <v>8570</v>
      </c>
      <c r="G29" s="30" t="n">
        <v>32</v>
      </c>
      <c r="I29" s="31" t="n">
        <v>45809</v>
      </c>
      <c r="J29" s="28" t="inlineStr">
        <is>
          <t>İç Anadolu</t>
        </is>
      </c>
      <c r="K29" s="29" t="n">
        <v>73000</v>
      </c>
    </row>
    <row r="30">
      <c r="A30" s="27" t="n">
        <v>45715</v>
      </c>
      <c r="B30" s="28" t="inlineStr">
        <is>
          <t>Başlangıç Paketi</t>
        </is>
      </c>
      <c r="C30" s="28" t="inlineStr">
        <is>
          <t>Akdeniz</t>
        </is>
      </c>
      <c r="D30" s="28" t="inlineStr">
        <is>
          <t>Online</t>
        </is>
      </c>
      <c r="E30" s="28" t="inlineStr">
        <is>
          <t>Zeynep Kaya</t>
        </is>
      </c>
      <c r="F30" s="29" t="n">
        <v>24890</v>
      </c>
      <c r="G30" s="30" t="n">
        <v>53</v>
      </c>
      <c r="I30" s="31" t="n">
        <v>45809</v>
      </c>
      <c r="J30" s="28" t="inlineStr">
        <is>
          <t>Akdeniz</t>
        </is>
      </c>
      <c r="K30" s="29" t="n">
        <v>212000</v>
      </c>
    </row>
    <row r="31">
      <c r="A31" s="27" t="n">
        <v>45716</v>
      </c>
      <c r="B31" s="28" t="inlineStr">
        <is>
          <t>Başlangıç Paketi</t>
        </is>
      </c>
      <c r="C31" s="28" t="inlineStr">
        <is>
          <t>Diğer</t>
        </is>
      </c>
      <c r="D31" s="28" t="inlineStr">
        <is>
          <t>Kurumsal</t>
        </is>
      </c>
      <c r="E31" s="28" t="inlineStr">
        <is>
          <t>Elif Şahin</t>
        </is>
      </c>
      <c r="F31" s="29" t="n">
        <v>9170</v>
      </c>
      <c r="G31" s="30" t="n">
        <v>29</v>
      </c>
      <c r="I31" s="31" t="n">
        <v>45809</v>
      </c>
      <c r="J31" s="28" t="inlineStr">
        <is>
          <t>Diğer</t>
        </is>
      </c>
      <c r="K31" s="29" t="n">
        <v>78000</v>
      </c>
    </row>
    <row r="32">
      <c r="A32" s="27" t="n">
        <v>45717</v>
      </c>
      <c r="B32" s="28" t="inlineStr">
        <is>
          <t>Başlangıç Paketi</t>
        </is>
      </c>
      <c r="C32" s="28" t="inlineStr">
        <is>
          <t>İç Anadolu</t>
        </is>
      </c>
      <c r="D32" s="28" t="inlineStr">
        <is>
          <t>Kurumsal</t>
        </is>
      </c>
      <c r="E32" s="28" t="inlineStr">
        <is>
          <t>Can Öztürk</t>
        </is>
      </c>
      <c r="F32" s="29" t="n">
        <v>5240</v>
      </c>
      <c r="G32" s="30" t="n">
        <v>18</v>
      </c>
      <c r="I32" s="31" t="n">
        <v>45839</v>
      </c>
      <c r="J32" s="28" t="inlineStr">
        <is>
          <t>Marmara</t>
        </is>
      </c>
      <c r="K32" s="29" t="n">
        <v>41000</v>
      </c>
    </row>
    <row r="33">
      <c r="A33" s="27" t="n">
        <v>45719</v>
      </c>
      <c r="B33" s="28" t="inlineStr">
        <is>
          <t>Standart Paket</t>
        </is>
      </c>
      <c r="C33" s="28" t="inlineStr">
        <is>
          <t>Ege</t>
        </is>
      </c>
      <c r="D33" s="28" t="inlineStr">
        <is>
          <t>Online</t>
        </is>
      </c>
      <c r="E33" s="28" t="inlineStr">
        <is>
          <t>Can Öztürk</t>
        </is>
      </c>
      <c r="F33" s="29" t="n">
        <v>23880</v>
      </c>
      <c r="G33" s="30" t="n">
        <v>21</v>
      </c>
      <c r="I33" s="31" t="n">
        <v>45839</v>
      </c>
      <c r="J33" s="28" t="inlineStr">
        <is>
          <t>Ege</t>
        </is>
      </c>
      <c r="K33" s="29" t="n">
        <v>65000</v>
      </c>
    </row>
    <row r="34">
      <c r="A34" s="27" t="n">
        <v>45719</v>
      </c>
      <c r="B34" s="28" t="inlineStr">
        <is>
          <t>Premium Paket</t>
        </is>
      </c>
      <c r="C34" s="28" t="inlineStr">
        <is>
          <t>Akdeniz</t>
        </is>
      </c>
      <c r="D34" s="28" t="inlineStr">
        <is>
          <t>Mağaza</t>
        </is>
      </c>
      <c r="E34" s="28" t="inlineStr">
        <is>
          <t>Burak Aydın</t>
        </is>
      </c>
      <c r="F34" s="29" t="n">
        <v>31530</v>
      </c>
      <c r="G34" s="30" t="n">
        <v>17</v>
      </c>
      <c r="I34" s="31" t="n">
        <v>45839</v>
      </c>
      <c r="J34" s="28" t="inlineStr">
        <is>
          <t>İç Anadolu</t>
        </is>
      </c>
      <c r="K34" s="29" t="n">
        <v>124000</v>
      </c>
    </row>
    <row r="35">
      <c r="A35" s="27" t="n">
        <v>45720</v>
      </c>
      <c r="B35" s="28" t="inlineStr">
        <is>
          <t>Başlangıç Paketi</t>
        </is>
      </c>
      <c r="C35" s="28" t="inlineStr">
        <is>
          <t>Marmara</t>
        </is>
      </c>
      <c r="D35" s="28" t="inlineStr">
        <is>
          <t>Bayi</t>
        </is>
      </c>
      <c r="E35" s="28" t="inlineStr">
        <is>
          <t>Ayşe Yılmaz</t>
        </is>
      </c>
      <c r="F35" s="29" t="n">
        <v>41860</v>
      </c>
      <c r="G35" s="30" t="n">
        <v>119</v>
      </c>
      <c r="I35" s="31" t="n">
        <v>45839</v>
      </c>
      <c r="J35" s="28" t="inlineStr">
        <is>
          <t>Akdeniz</t>
        </is>
      </c>
      <c r="K35" s="29" t="n">
        <v>214000</v>
      </c>
    </row>
    <row r="36">
      <c r="A36" s="27" t="n">
        <v>45723</v>
      </c>
      <c r="B36" s="28" t="inlineStr">
        <is>
          <t>Kurumsal Çözüm</t>
        </is>
      </c>
      <c r="C36" s="28" t="inlineStr">
        <is>
          <t>Akdeniz</t>
        </is>
      </c>
      <c r="D36" s="28" t="inlineStr">
        <is>
          <t>Mağaza</t>
        </is>
      </c>
      <c r="E36" s="28" t="inlineStr">
        <is>
          <t>Zeynep Kaya</t>
        </is>
      </c>
      <c r="F36" s="29" t="n">
        <v>148290</v>
      </c>
      <c r="G36" s="30" t="n">
        <v>13</v>
      </c>
      <c r="I36" s="31" t="n">
        <v>45839</v>
      </c>
      <c r="J36" s="28" t="inlineStr">
        <is>
          <t>Diğer</t>
        </is>
      </c>
      <c r="K36" s="29" t="n">
        <v>89000</v>
      </c>
    </row>
    <row r="37">
      <c r="A37" s="27" t="n">
        <v>45724</v>
      </c>
      <c r="B37" s="28" t="inlineStr">
        <is>
          <t>Başlangıç Paketi</t>
        </is>
      </c>
      <c r="C37" s="28" t="inlineStr">
        <is>
          <t>Marmara</t>
        </is>
      </c>
      <c r="D37" s="28" t="inlineStr">
        <is>
          <t>Online</t>
        </is>
      </c>
      <c r="E37" s="28" t="inlineStr">
        <is>
          <t>Ayşe Yılmaz</t>
        </is>
      </c>
      <c r="F37" s="29" t="n">
        <v>42820</v>
      </c>
      <c r="G37" s="30" t="n">
        <v>105</v>
      </c>
      <c r="I37" s="31" t="n">
        <v>45870</v>
      </c>
      <c r="J37" s="28" t="inlineStr">
        <is>
          <t>Marmara</t>
        </is>
      </c>
      <c r="K37" s="29" t="n">
        <v>175000</v>
      </c>
    </row>
    <row r="38">
      <c r="A38" s="27" t="n">
        <v>45725</v>
      </c>
      <c r="B38" s="28" t="inlineStr">
        <is>
          <t>Eklenti Hizmet</t>
        </is>
      </c>
      <c r="C38" s="28" t="inlineStr">
        <is>
          <t>Marmara</t>
        </is>
      </c>
      <c r="D38" s="28" t="inlineStr">
        <is>
          <t>Kurumsal</t>
        </is>
      </c>
      <c r="E38" s="28" t="inlineStr">
        <is>
          <t>Burak Aydın</t>
        </is>
      </c>
      <c r="F38" s="29" t="n">
        <v>3190</v>
      </c>
      <c r="G38" s="30" t="n">
        <v>15</v>
      </c>
      <c r="I38" s="31" t="n">
        <v>45870</v>
      </c>
      <c r="J38" s="28" t="inlineStr">
        <is>
          <t>Ege</t>
        </is>
      </c>
      <c r="K38" s="29" t="n">
        <v>137000</v>
      </c>
    </row>
    <row r="39">
      <c r="A39" s="27" t="n">
        <v>45727</v>
      </c>
      <c r="B39" s="28" t="inlineStr">
        <is>
          <t>Başlangıç Paketi</t>
        </is>
      </c>
      <c r="C39" s="28" t="inlineStr">
        <is>
          <t>Diğer</t>
        </is>
      </c>
      <c r="D39" s="28" t="inlineStr">
        <is>
          <t>Mağaza</t>
        </is>
      </c>
      <c r="E39" s="28" t="inlineStr">
        <is>
          <t>Zeynep Kaya</t>
        </is>
      </c>
      <c r="F39" s="29" t="n">
        <v>34430</v>
      </c>
      <c r="G39" s="30" t="n">
        <v>88</v>
      </c>
      <c r="I39" s="31" t="n">
        <v>45870</v>
      </c>
      <c r="J39" s="28" t="inlineStr">
        <is>
          <t>İç Anadolu</t>
        </is>
      </c>
      <c r="K39" s="29" t="n">
        <v>136000</v>
      </c>
    </row>
    <row r="40">
      <c r="A40" s="27" t="n">
        <v>45730</v>
      </c>
      <c r="B40" s="28" t="inlineStr">
        <is>
          <t>Kurumsal Çözüm</t>
        </is>
      </c>
      <c r="C40" s="28" t="inlineStr">
        <is>
          <t>İç Anadolu</t>
        </is>
      </c>
      <c r="D40" s="28" t="inlineStr">
        <is>
          <t>Kurumsal</t>
        </is>
      </c>
      <c r="E40" s="28" t="inlineStr">
        <is>
          <t>Can Öztürk</t>
        </is>
      </c>
      <c r="F40" s="29" t="n">
        <v>144820</v>
      </c>
      <c r="G40" s="30" t="n">
        <v>15</v>
      </c>
      <c r="I40" s="31" t="n">
        <v>45870</v>
      </c>
      <c r="J40" s="28" t="inlineStr">
        <is>
          <t>Akdeniz</t>
        </is>
      </c>
      <c r="K40" s="29" t="n">
        <v>127000</v>
      </c>
    </row>
    <row r="41">
      <c r="A41" s="27" t="n">
        <v>45731</v>
      </c>
      <c r="B41" s="28" t="inlineStr">
        <is>
          <t>Eklenti Hizmet</t>
        </is>
      </c>
      <c r="C41" s="28" t="inlineStr">
        <is>
          <t>Ege</t>
        </is>
      </c>
      <c r="D41" s="28" t="inlineStr">
        <is>
          <t>Online</t>
        </is>
      </c>
      <c r="E41" s="28" t="inlineStr">
        <is>
          <t>Mehmet Demir</t>
        </is>
      </c>
      <c r="F41" s="29" t="n">
        <v>4630</v>
      </c>
      <c r="G41" s="30" t="n">
        <v>30</v>
      </c>
      <c r="I41" s="31" t="n">
        <v>45870</v>
      </c>
      <c r="J41" s="28" t="inlineStr">
        <is>
          <t>Diğer</t>
        </is>
      </c>
      <c r="K41" s="29" t="n">
        <v>139000</v>
      </c>
    </row>
    <row r="42">
      <c r="A42" s="27" t="n">
        <v>45733</v>
      </c>
      <c r="B42" s="28" t="inlineStr">
        <is>
          <t>Standart Paket</t>
        </is>
      </c>
      <c r="C42" s="28" t="inlineStr">
        <is>
          <t>Marmara</t>
        </is>
      </c>
      <c r="D42" s="28" t="inlineStr">
        <is>
          <t>Bayi</t>
        </is>
      </c>
      <c r="E42" s="28" t="inlineStr">
        <is>
          <t>Can Öztürk</t>
        </is>
      </c>
      <c r="F42" s="29" t="n">
        <v>26650</v>
      </c>
      <c r="G42" s="30" t="n">
        <v>29</v>
      </c>
      <c r="I42" s="31" t="n">
        <v>45901</v>
      </c>
      <c r="J42" s="28" t="inlineStr">
        <is>
          <t>Marmara</t>
        </is>
      </c>
      <c r="K42" s="29" t="n">
        <v>489000</v>
      </c>
    </row>
    <row r="43">
      <c r="A43" s="27" t="n">
        <v>45733</v>
      </c>
      <c r="B43" s="28" t="inlineStr">
        <is>
          <t>Premium Paket</t>
        </is>
      </c>
      <c r="C43" s="28" t="inlineStr">
        <is>
          <t>Akdeniz</t>
        </is>
      </c>
      <c r="D43" s="28" t="inlineStr">
        <is>
          <t>Mağaza</t>
        </is>
      </c>
      <c r="E43" s="28" t="inlineStr">
        <is>
          <t>Mehmet Demir</t>
        </is>
      </c>
      <c r="F43" s="29" t="n">
        <v>98880</v>
      </c>
      <c r="G43" s="30" t="n">
        <v>39</v>
      </c>
      <c r="I43" s="31" t="n">
        <v>45901</v>
      </c>
      <c r="J43" s="28" t="inlineStr">
        <is>
          <t>Ege</t>
        </is>
      </c>
      <c r="K43" s="29" t="n">
        <v>128000</v>
      </c>
    </row>
    <row r="44">
      <c r="A44" s="27" t="n">
        <v>45734</v>
      </c>
      <c r="B44" s="28" t="inlineStr">
        <is>
          <t>Premium Paket</t>
        </is>
      </c>
      <c r="C44" s="28" t="inlineStr">
        <is>
          <t>Marmara</t>
        </is>
      </c>
      <c r="D44" s="28" t="inlineStr">
        <is>
          <t>Online</t>
        </is>
      </c>
      <c r="E44" s="28" t="inlineStr">
        <is>
          <t>Mehmet Demir</t>
        </is>
      </c>
      <c r="F44" s="29" t="n">
        <v>49050</v>
      </c>
      <c r="G44" s="30" t="n">
        <v>27</v>
      </c>
      <c r="I44" s="31" t="n">
        <v>45901</v>
      </c>
      <c r="J44" s="28" t="inlineStr">
        <is>
          <t>İç Anadolu</t>
        </is>
      </c>
      <c r="K44" s="29" t="n">
        <v>237000</v>
      </c>
    </row>
    <row r="45">
      <c r="A45" s="27" t="n">
        <v>45734</v>
      </c>
      <c r="B45" s="28" t="inlineStr">
        <is>
          <t>Eklenti Hizmet</t>
        </is>
      </c>
      <c r="C45" s="28" t="inlineStr">
        <is>
          <t>İç Anadolu</t>
        </is>
      </c>
      <c r="D45" s="28" t="inlineStr">
        <is>
          <t>Kurumsal</t>
        </is>
      </c>
      <c r="E45" s="28" t="inlineStr">
        <is>
          <t>Ayşe Yılmaz</t>
        </is>
      </c>
      <c r="F45" s="29" t="n">
        <v>2320</v>
      </c>
      <c r="G45" s="30" t="n">
        <v>18</v>
      </c>
      <c r="I45" s="31" t="n">
        <v>45901</v>
      </c>
      <c r="J45" s="28" t="inlineStr">
        <is>
          <t>Akdeniz</t>
        </is>
      </c>
      <c r="K45" s="29" t="n">
        <v>70000</v>
      </c>
    </row>
    <row r="46">
      <c r="A46" s="27" t="n">
        <v>45735</v>
      </c>
      <c r="B46" s="28" t="inlineStr">
        <is>
          <t>Başlangıç Paketi</t>
        </is>
      </c>
      <c r="C46" s="28" t="inlineStr">
        <is>
          <t>Marmara</t>
        </is>
      </c>
      <c r="D46" s="28" t="inlineStr">
        <is>
          <t>Mağaza</t>
        </is>
      </c>
      <c r="E46" s="28" t="inlineStr">
        <is>
          <t>Elif Şahin</t>
        </is>
      </c>
      <c r="F46" s="29" t="n">
        <v>51780</v>
      </c>
      <c r="G46" s="30" t="n">
        <v>107</v>
      </c>
      <c r="I46" s="31" t="n">
        <v>45901</v>
      </c>
      <c r="J46" s="28" t="inlineStr">
        <is>
          <t>Diğer</t>
        </is>
      </c>
      <c r="K46" s="29" t="n">
        <v>63000</v>
      </c>
    </row>
    <row r="47">
      <c r="A47" s="27" t="n">
        <v>45736</v>
      </c>
      <c r="B47" s="28" t="inlineStr">
        <is>
          <t>Eklenti Hizmet</t>
        </is>
      </c>
      <c r="C47" s="28" t="inlineStr">
        <is>
          <t>Diğer</t>
        </is>
      </c>
      <c r="D47" s="28" t="inlineStr">
        <is>
          <t>Mağaza</t>
        </is>
      </c>
      <c r="E47" s="28" t="inlineStr">
        <is>
          <t>Ayşe Yılmaz</t>
        </is>
      </c>
      <c r="F47" s="29" t="n">
        <v>13310</v>
      </c>
      <c r="G47" s="30" t="n">
        <v>81</v>
      </c>
      <c r="I47" s="31" t="n">
        <v>45931</v>
      </c>
      <c r="J47" s="28" t="inlineStr">
        <is>
          <t>Marmara</t>
        </is>
      </c>
      <c r="K47" s="29" t="n">
        <v>298000</v>
      </c>
    </row>
    <row r="48">
      <c r="A48" s="27" t="n">
        <v>45739</v>
      </c>
      <c r="B48" s="28" t="inlineStr">
        <is>
          <t>Standart Paket</t>
        </is>
      </c>
      <c r="C48" s="28" t="inlineStr">
        <is>
          <t>İç Anadolu</t>
        </is>
      </c>
      <c r="D48" s="28" t="inlineStr">
        <is>
          <t>Bayi</t>
        </is>
      </c>
      <c r="E48" s="28" t="inlineStr">
        <is>
          <t>Burak Aydın</t>
        </is>
      </c>
      <c r="F48" s="29" t="n">
        <v>30330</v>
      </c>
      <c r="G48" s="30" t="n">
        <v>36</v>
      </c>
      <c r="I48" s="31" t="n">
        <v>45931</v>
      </c>
      <c r="J48" s="28" t="inlineStr">
        <is>
          <t>Ege</t>
        </is>
      </c>
      <c r="K48" s="29" t="n">
        <v>419000</v>
      </c>
    </row>
    <row r="49">
      <c r="A49" s="27" t="n">
        <v>45740</v>
      </c>
      <c r="B49" s="28" t="inlineStr">
        <is>
          <t>Başlangıç Paketi</t>
        </is>
      </c>
      <c r="C49" s="28" t="inlineStr">
        <is>
          <t>Ege</t>
        </is>
      </c>
      <c r="D49" s="28" t="inlineStr">
        <is>
          <t>Online</t>
        </is>
      </c>
      <c r="E49" s="28" t="inlineStr">
        <is>
          <t>Ayşe Yılmaz</t>
        </is>
      </c>
      <c r="F49" s="29" t="n">
        <v>23840</v>
      </c>
      <c r="G49" s="30" t="n">
        <v>65</v>
      </c>
      <c r="I49" s="31" t="n">
        <v>45931</v>
      </c>
      <c r="J49" s="28" t="inlineStr">
        <is>
          <t>İç Anadolu</t>
        </is>
      </c>
      <c r="K49" s="29" t="n">
        <v>761000</v>
      </c>
    </row>
    <row r="50">
      <c r="A50" s="27" t="n">
        <v>45740</v>
      </c>
      <c r="B50" s="28" t="inlineStr">
        <is>
          <t>Başlangıç Paketi</t>
        </is>
      </c>
      <c r="C50" s="28" t="inlineStr">
        <is>
          <t>Ege</t>
        </is>
      </c>
      <c r="D50" s="28" t="inlineStr">
        <is>
          <t>Kurumsal</t>
        </is>
      </c>
      <c r="E50" s="28" t="inlineStr">
        <is>
          <t>Zeynep Kaya</t>
        </is>
      </c>
      <c r="F50" s="29" t="n">
        <v>6100</v>
      </c>
      <c r="G50" s="30" t="n">
        <v>23</v>
      </c>
      <c r="I50" s="31" t="n">
        <v>45931</v>
      </c>
      <c r="J50" s="28" t="inlineStr">
        <is>
          <t>Akdeniz</t>
        </is>
      </c>
      <c r="K50" s="29" t="n">
        <v>95000</v>
      </c>
    </row>
    <row r="51">
      <c r="A51" s="27" t="n">
        <v>45740</v>
      </c>
      <c r="B51" s="28" t="inlineStr">
        <is>
          <t>Standart Paket</t>
        </is>
      </c>
      <c r="C51" s="28" t="inlineStr">
        <is>
          <t>Akdeniz</t>
        </is>
      </c>
      <c r="D51" s="28" t="inlineStr">
        <is>
          <t>Online</t>
        </is>
      </c>
      <c r="E51" s="28" t="inlineStr">
        <is>
          <t>Zeynep Kaya</t>
        </is>
      </c>
      <c r="F51" s="29" t="n">
        <v>53410</v>
      </c>
      <c r="G51" s="30" t="n">
        <v>55</v>
      </c>
      <c r="I51" s="31" t="n">
        <v>45931</v>
      </c>
      <c r="J51" s="28" t="inlineStr">
        <is>
          <t>Diğer</t>
        </is>
      </c>
      <c r="K51" s="29" t="n">
        <v>92000</v>
      </c>
    </row>
    <row r="52">
      <c r="A52" s="27" t="n">
        <v>45748</v>
      </c>
      <c r="B52" s="28" t="inlineStr">
        <is>
          <t>Standart Paket</t>
        </is>
      </c>
      <c r="C52" s="28" t="inlineStr">
        <is>
          <t>Marmara</t>
        </is>
      </c>
      <c r="D52" s="28" t="inlineStr">
        <is>
          <t>Online</t>
        </is>
      </c>
      <c r="E52" s="28" t="inlineStr">
        <is>
          <t>Can Öztürk</t>
        </is>
      </c>
      <c r="F52" s="29" t="n">
        <v>70070</v>
      </c>
      <c r="G52" s="30" t="n">
        <v>60</v>
      </c>
      <c r="I52" s="31" t="n">
        <v>45962</v>
      </c>
      <c r="J52" s="28" t="inlineStr">
        <is>
          <t>Marmara</t>
        </is>
      </c>
      <c r="K52" s="29" t="n">
        <v>311000</v>
      </c>
    </row>
    <row r="53">
      <c r="A53" s="27" t="n">
        <v>45749</v>
      </c>
      <c r="B53" s="28" t="inlineStr">
        <is>
          <t>Eklenti Hizmet</t>
        </is>
      </c>
      <c r="C53" s="28" t="inlineStr">
        <is>
          <t>Akdeniz</t>
        </is>
      </c>
      <c r="D53" s="28" t="inlineStr">
        <is>
          <t>Mağaza</t>
        </is>
      </c>
      <c r="E53" s="28" t="inlineStr">
        <is>
          <t>Zeynep Kaya</t>
        </is>
      </c>
      <c r="F53" s="29" t="n">
        <v>5130</v>
      </c>
      <c r="G53" s="30" t="n">
        <v>26</v>
      </c>
      <c r="I53" s="31" t="n">
        <v>45962</v>
      </c>
      <c r="J53" s="28" t="inlineStr">
        <is>
          <t>Ege</t>
        </is>
      </c>
      <c r="K53" s="29" t="n">
        <v>244000</v>
      </c>
    </row>
    <row r="54">
      <c r="A54" s="27" t="n">
        <v>45754</v>
      </c>
      <c r="B54" s="28" t="inlineStr">
        <is>
          <t>Başlangıç Paketi</t>
        </is>
      </c>
      <c r="C54" s="28" t="inlineStr">
        <is>
          <t>Marmara</t>
        </is>
      </c>
      <c r="D54" s="28" t="inlineStr">
        <is>
          <t>Mağaza</t>
        </is>
      </c>
      <c r="E54" s="28" t="inlineStr">
        <is>
          <t>Elif Şahin</t>
        </is>
      </c>
      <c r="F54" s="29" t="n">
        <v>6710</v>
      </c>
      <c r="G54" s="30" t="n">
        <v>25</v>
      </c>
      <c r="I54" s="31" t="n">
        <v>45962</v>
      </c>
      <c r="J54" s="28" t="inlineStr">
        <is>
          <t>İç Anadolu</t>
        </is>
      </c>
      <c r="K54" s="29" t="n">
        <v>174000</v>
      </c>
    </row>
    <row r="55">
      <c r="A55" s="27" t="n">
        <v>45754</v>
      </c>
      <c r="B55" s="28" t="inlineStr">
        <is>
          <t>Premium Paket</t>
        </is>
      </c>
      <c r="C55" s="28" t="inlineStr">
        <is>
          <t>İç Anadolu</t>
        </is>
      </c>
      <c r="D55" s="28" t="inlineStr">
        <is>
          <t>Online</t>
        </is>
      </c>
      <c r="E55" s="28" t="inlineStr">
        <is>
          <t>Burak Aydın</t>
        </is>
      </c>
      <c r="F55" s="29" t="n">
        <v>47480</v>
      </c>
      <c r="G55" s="30" t="n">
        <v>20</v>
      </c>
      <c r="I55" s="31" t="n">
        <v>45962</v>
      </c>
      <c r="J55" s="28" t="inlineStr">
        <is>
          <t>Akdeniz</t>
        </is>
      </c>
      <c r="K55" s="29" t="n">
        <v>200000</v>
      </c>
    </row>
    <row r="56">
      <c r="A56" s="27" t="n">
        <v>45758</v>
      </c>
      <c r="B56" s="28" t="inlineStr">
        <is>
          <t>Premium Paket</t>
        </is>
      </c>
      <c r="C56" s="28" t="inlineStr">
        <is>
          <t>İç Anadolu</t>
        </is>
      </c>
      <c r="D56" s="28" t="inlineStr">
        <is>
          <t>Mağaza</t>
        </is>
      </c>
      <c r="E56" s="28" t="inlineStr">
        <is>
          <t>Mehmet Demir</t>
        </is>
      </c>
      <c r="F56" s="29" t="n">
        <v>45880</v>
      </c>
      <c r="G56" s="30" t="n">
        <v>25</v>
      </c>
      <c r="I56" s="31" t="n">
        <v>45962</v>
      </c>
      <c r="J56" s="28" t="inlineStr">
        <is>
          <t>Diğer</t>
        </is>
      </c>
      <c r="K56" s="29" t="n">
        <v>266000</v>
      </c>
    </row>
    <row r="57">
      <c r="A57" s="27" t="n">
        <v>45759</v>
      </c>
      <c r="B57" s="28" t="inlineStr">
        <is>
          <t>Standart Paket</t>
        </is>
      </c>
      <c r="C57" s="28" t="inlineStr">
        <is>
          <t>Marmara</t>
        </is>
      </c>
      <c r="D57" s="28" t="inlineStr">
        <is>
          <t>Kurumsal</t>
        </is>
      </c>
      <c r="E57" s="28" t="inlineStr">
        <is>
          <t>Zeynep Kaya</t>
        </is>
      </c>
      <c r="F57" s="29" t="n">
        <v>11400</v>
      </c>
      <c r="G57" s="30" t="n">
        <v>10</v>
      </c>
      <c r="I57" s="31" t="n">
        <v>45992</v>
      </c>
      <c r="J57" s="28" t="inlineStr">
        <is>
          <t>Marmara</t>
        </is>
      </c>
      <c r="K57" s="29" t="n">
        <v>424000</v>
      </c>
    </row>
    <row r="58">
      <c r="A58" s="27" t="n">
        <v>45759</v>
      </c>
      <c r="B58" s="28" t="inlineStr">
        <is>
          <t>Standart Paket</t>
        </is>
      </c>
      <c r="C58" s="28" t="inlineStr">
        <is>
          <t>Diğer</t>
        </is>
      </c>
      <c r="D58" s="28" t="inlineStr">
        <is>
          <t>Kurumsal</t>
        </is>
      </c>
      <c r="E58" s="28" t="inlineStr">
        <is>
          <t>Mehmet Demir</t>
        </is>
      </c>
      <c r="F58" s="29" t="n">
        <v>48960</v>
      </c>
      <c r="G58" s="30" t="n">
        <v>68</v>
      </c>
      <c r="I58" s="31" t="n">
        <v>45992</v>
      </c>
      <c r="J58" s="28" t="inlineStr">
        <is>
          <t>Ege</t>
        </is>
      </c>
      <c r="K58" s="29" t="n">
        <v>220000</v>
      </c>
    </row>
    <row r="59">
      <c r="A59" s="27" t="n">
        <v>45765</v>
      </c>
      <c r="B59" s="28" t="inlineStr">
        <is>
          <t>Başlangıç Paketi</t>
        </is>
      </c>
      <c r="C59" s="28" t="inlineStr">
        <is>
          <t>Akdeniz</t>
        </is>
      </c>
      <c r="D59" s="28" t="inlineStr">
        <is>
          <t>Online</t>
        </is>
      </c>
      <c r="E59" s="28" t="inlineStr">
        <is>
          <t>Ayşe Yılmaz</t>
        </is>
      </c>
      <c r="F59" s="29" t="n">
        <v>52830</v>
      </c>
      <c r="G59" s="30" t="n">
        <v>111</v>
      </c>
      <c r="I59" s="31" t="n">
        <v>45992</v>
      </c>
      <c r="J59" s="28" t="inlineStr">
        <is>
          <t>İç Anadolu</t>
        </is>
      </c>
      <c r="K59" s="29" t="n">
        <v>145000</v>
      </c>
    </row>
    <row r="60">
      <c r="A60" s="27" t="n">
        <v>45769</v>
      </c>
      <c r="B60" s="28" t="inlineStr">
        <is>
          <t>Başlangıç Paketi</t>
        </is>
      </c>
      <c r="C60" s="28" t="inlineStr">
        <is>
          <t>Marmara</t>
        </is>
      </c>
      <c r="D60" s="28" t="inlineStr">
        <is>
          <t>Online</t>
        </is>
      </c>
      <c r="E60" s="28" t="inlineStr">
        <is>
          <t>Burak Aydın</t>
        </is>
      </c>
      <c r="F60" s="29" t="n">
        <v>17100</v>
      </c>
      <c r="G60" s="30" t="n">
        <v>49</v>
      </c>
      <c r="I60" s="31" t="n">
        <v>45992</v>
      </c>
      <c r="J60" s="28" t="inlineStr">
        <is>
          <t>Akdeniz</t>
        </is>
      </c>
      <c r="K60" s="29" t="n">
        <v>115000</v>
      </c>
    </row>
    <row r="61">
      <c r="A61" s="27" t="n">
        <v>45769</v>
      </c>
      <c r="B61" s="28" t="inlineStr">
        <is>
          <t>Başlangıç Paketi</t>
        </is>
      </c>
      <c r="C61" s="28" t="inlineStr">
        <is>
          <t>Ege</t>
        </is>
      </c>
      <c r="D61" s="28" t="inlineStr">
        <is>
          <t>Bayi</t>
        </is>
      </c>
      <c r="E61" s="28" t="inlineStr">
        <is>
          <t>Ayşe Yılmaz</t>
        </is>
      </c>
      <c r="F61" s="29" t="n">
        <v>29240</v>
      </c>
      <c r="G61" s="30" t="n">
        <v>90</v>
      </c>
      <c r="I61" s="31" t="n">
        <v>45992</v>
      </c>
      <c r="J61" s="28" t="inlineStr">
        <is>
          <t>Diğer</t>
        </is>
      </c>
      <c r="K61" s="29" t="n">
        <v>94000</v>
      </c>
    </row>
    <row r="62">
      <c r="A62" s="27" t="n">
        <v>45770</v>
      </c>
      <c r="B62" s="28" t="inlineStr">
        <is>
          <t>Başlangıç Paketi</t>
        </is>
      </c>
      <c r="C62" s="28" t="inlineStr">
        <is>
          <t>Akdeniz</t>
        </is>
      </c>
      <c r="D62" s="28" t="inlineStr">
        <is>
          <t>Online</t>
        </is>
      </c>
      <c r="E62" s="28" t="inlineStr">
        <is>
          <t>Can Öztürk</t>
        </is>
      </c>
      <c r="F62" s="29" t="n">
        <v>42170</v>
      </c>
      <c r="G62" s="30" t="n">
        <v>117</v>
      </c>
    </row>
    <row r="63">
      <c r="A63" s="27" t="n">
        <v>45771</v>
      </c>
      <c r="B63" s="28" t="inlineStr">
        <is>
          <t>Kurumsal Çözüm</t>
        </is>
      </c>
      <c r="C63" s="28" t="inlineStr">
        <is>
          <t>Ege</t>
        </is>
      </c>
      <c r="D63" s="28" t="inlineStr">
        <is>
          <t>Online</t>
        </is>
      </c>
      <c r="E63" s="28" t="inlineStr">
        <is>
          <t>Elif Şahin</t>
        </is>
      </c>
      <c r="F63" s="29" t="n">
        <v>28460</v>
      </c>
      <c r="G63" s="30" t="n">
        <v>2</v>
      </c>
    </row>
    <row r="64">
      <c r="A64" s="27" t="n">
        <v>45773</v>
      </c>
      <c r="B64" s="28" t="inlineStr">
        <is>
          <t>Premium Paket</t>
        </is>
      </c>
      <c r="C64" s="28" t="inlineStr">
        <is>
          <t>Ege</t>
        </is>
      </c>
      <c r="D64" s="28" t="inlineStr">
        <is>
          <t>Kurumsal</t>
        </is>
      </c>
      <c r="E64" s="28" t="inlineStr">
        <is>
          <t>Burak Aydın</t>
        </is>
      </c>
      <c r="F64" s="29" t="n">
        <v>61810</v>
      </c>
      <c r="G64" s="30" t="n">
        <v>27</v>
      </c>
    </row>
    <row r="65">
      <c r="A65" s="27" t="n">
        <v>45775</v>
      </c>
      <c r="B65" s="28" t="inlineStr">
        <is>
          <t>Başlangıç Paketi</t>
        </is>
      </c>
      <c r="C65" s="28" t="inlineStr">
        <is>
          <t>İç Anadolu</t>
        </is>
      </c>
      <c r="D65" s="28" t="inlineStr">
        <is>
          <t>Online</t>
        </is>
      </c>
      <c r="E65" s="28" t="inlineStr">
        <is>
          <t>Ayşe Yılmaz</t>
        </is>
      </c>
      <c r="F65" s="29" t="n">
        <v>25340</v>
      </c>
      <c r="G65" s="30" t="n">
        <v>81</v>
      </c>
    </row>
    <row r="66">
      <c r="A66" s="27" t="n">
        <v>45775</v>
      </c>
      <c r="B66" s="28" t="inlineStr">
        <is>
          <t>Başlangıç Paketi</t>
        </is>
      </c>
      <c r="C66" s="28" t="inlineStr">
        <is>
          <t>Diğer</t>
        </is>
      </c>
      <c r="D66" s="28" t="inlineStr">
        <is>
          <t>Bayi</t>
        </is>
      </c>
      <c r="E66" s="28" t="inlineStr">
        <is>
          <t>Can Öztürk</t>
        </is>
      </c>
      <c r="F66" s="29" t="n">
        <v>27590</v>
      </c>
      <c r="G66" s="30" t="n">
        <v>62</v>
      </c>
    </row>
    <row r="67">
      <c r="A67" s="27" t="n">
        <v>45778</v>
      </c>
      <c r="B67" s="28" t="inlineStr">
        <is>
          <t>Standart Paket</t>
        </is>
      </c>
      <c r="C67" s="28" t="inlineStr">
        <is>
          <t>Ege</t>
        </is>
      </c>
      <c r="D67" s="28" t="inlineStr">
        <is>
          <t>Bayi</t>
        </is>
      </c>
      <c r="E67" s="28" t="inlineStr">
        <is>
          <t>Burak Aydın</t>
        </is>
      </c>
      <c r="F67" s="29" t="n">
        <v>59410</v>
      </c>
      <c r="G67" s="30" t="n">
        <v>73</v>
      </c>
    </row>
    <row r="68">
      <c r="A68" s="27" t="n">
        <v>45782</v>
      </c>
      <c r="B68" s="28" t="inlineStr">
        <is>
          <t>Başlangıç Paketi</t>
        </is>
      </c>
      <c r="C68" s="28" t="inlineStr">
        <is>
          <t>Diğer</t>
        </is>
      </c>
      <c r="D68" s="28" t="inlineStr">
        <is>
          <t>Online</t>
        </is>
      </c>
      <c r="E68" s="28" t="inlineStr">
        <is>
          <t>Mehmet Demir</t>
        </is>
      </c>
      <c r="F68" s="29" t="n">
        <v>38870</v>
      </c>
      <c r="G68" s="30" t="n">
        <v>120</v>
      </c>
    </row>
    <row r="69">
      <c r="A69" s="27" t="n">
        <v>45783</v>
      </c>
      <c r="B69" s="28" t="inlineStr">
        <is>
          <t>Standart Paket</t>
        </is>
      </c>
      <c r="C69" s="28" t="inlineStr">
        <is>
          <t>Diğer</t>
        </is>
      </c>
      <c r="D69" s="28" t="inlineStr">
        <is>
          <t>Kurumsal</t>
        </is>
      </c>
      <c r="E69" s="28" t="inlineStr">
        <is>
          <t>Elif Şahin</t>
        </is>
      </c>
      <c r="F69" s="29" t="n">
        <v>62300</v>
      </c>
      <c r="G69" s="30" t="n">
        <v>58</v>
      </c>
    </row>
    <row r="70">
      <c r="A70" s="27" t="n">
        <v>45786</v>
      </c>
      <c r="B70" s="28" t="inlineStr">
        <is>
          <t>Kurumsal Çözüm</t>
        </is>
      </c>
      <c r="C70" s="28" t="inlineStr">
        <is>
          <t>İç Anadolu</t>
        </is>
      </c>
      <c r="D70" s="28" t="inlineStr">
        <is>
          <t>Online</t>
        </is>
      </c>
      <c r="E70" s="28" t="inlineStr">
        <is>
          <t>Ayşe Yılmaz</t>
        </is>
      </c>
      <c r="F70" s="29" t="n">
        <v>55500</v>
      </c>
      <c r="G70" s="30" t="n">
        <v>6</v>
      </c>
    </row>
    <row r="71">
      <c r="A71" s="27" t="n">
        <v>45788</v>
      </c>
      <c r="B71" s="28" t="inlineStr">
        <is>
          <t>Başlangıç Paketi</t>
        </is>
      </c>
      <c r="C71" s="28" t="inlineStr">
        <is>
          <t>Akdeniz</t>
        </is>
      </c>
      <c r="D71" s="28" t="inlineStr">
        <is>
          <t>Online</t>
        </is>
      </c>
      <c r="E71" s="28" t="inlineStr">
        <is>
          <t>Elif Şahin</t>
        </is>
      </c>
      <c r="F71" s="29" t="n">
        <v>10720</v>
      </c>
      <c r="G71" s="30" t="n">
        <v>22</v>
      </c>
    </row>
    <row r="72">
      <c r="A72" s="27" t="n">
        <v>45791</v>
      </c>
      <c r="B72" s="28" t="inlineStr">
        <is>
          <t>Eklenti Hizmet</t>
        </is>
      </c>
      <c r="C72" s="28" t="inlineStr">
        <is>
          <t>Marmara</t>
        </is>
      </c>
      <c r="D72" s="28" t="inlineStr">
        <is>
          <t>Online</t>
        </is>
      </c>
      <c r="E72" s="28" t="inlineStr">
        <is>
          <t>Burak Aydın</t>
        </is>
      </c>
      <c r="F72" s="29" t="n">
        <v>14870</v>
      </c>
      <c r="G72" s="30" t="n">
        <v>57</v>
      </c>
    </row>
    <row r="73">
      <c r="A73" s="27" t="n">
        <v>45791</v>
      </c>
      <c r="B73" s="28" t="inlineStr">
        <is>
          <t>Standart Paket</t>
        </is>
      </c>
      <c r="C73" s="28" t="inlineStr">
        <is>
          <t>İç Anadolu</t>
        </is>
      </c>
      <c r="D73" s="28" t="inlineStr">
        <is>
          <t>Mağaza</t>
        </is>
      </c>
      <c r="E73" s="28" t="inlineStr">
        <is>
          <t>Ayşe Yılmaz</t>
        </is>
      </c>
      <c r="F73" s="29" t="n">
        <v>18050</v>
      </c>
      <c r="G73" s="30" t="n">
        <v>25</v>
      </c>
    </row>
    <row r="74">
      <c r="A74" s="27" t="n">
        <v>45794</v>
      </c>
      <c r="B74" s="28" t="inlineStr">
        <is>
          <t>Premium Paket</t>
        </is>
      </c>
      <c r="C74" s="28" t="inlineStr">
        <is>
          <t>İç Anadolu</t>
        </is>
      </c>
      <c r="D74" s="28" t="inlineStr">
        <is>
          <t>Mağaza</t>
        </is>
      </c>
      <c r="E74" s="28" t="inlineStr">
        <is>
          <t>Ayşe Yılmaz</t>
        </is>
      </c>
      <c r="F74" s="29" t="n">
        <v>64470</v>
      </c>
      <c r="G74" s="30" t="n">
        <v>30</v>
      </c>
    </row>
    <row r="75">
      <c r="A75" s="27" t="n">
        <v>45794</v>
      </c>
      <c r="B75" s="28" t="inlineStr">
        <is>
          <t>Standart Paket</t>
        </is>
      </c>
      <c r="C75" s="28" t="inlineStr">
        <is>
          <t>Akdeniz</t>
        </is>
      </c>
      <c r="D75" s="28" t="inlineStr">
        <is>
          <t>Kurumsal</t>
        </is>
      </c>
      <c r="E75" s="28" t="inlineStr">
        <is>
          <t>Zeynep Kaya</t>
        </is>
      </c>
      <c r="F75" s="29" t="n">
        <v>71300</v>
      </c>
      <c r="G75" s="30" t="n">
        <v>62</v>
      </c>
    </row>
    <row r="76">
      <c r="A76" s="27" t="n">
        <v>45795</v>
      </c>
      <c r="B76" s="28" t="inlineStr">
        <is>
          <t>Standart Paket</t>
        </is>
      </c>
      <c r="C76" s="28" t="inlineStr">
        <is>
          <t>Ege</t>
        </is>
      </c>
      <c r="D76" s="28" t="inlineStr">
        <is>
          <t>Mağaza</t>
        </is>
      </c>
      <c r="E76" s="28" t="inlineStr">
        <is>
          <t>Zeynep Kaya</t>
        </is>
      </c>
      <c r="F76" s="29" t="n">
        <v>69050</v>
      </c>
      <c r="G76" s="30" t="n">
        <v>58</v>
      </c>
    </row>
    <row r="77">
      <c r="A77" s="27" t="n">
        <v>45800</v>
      </c>
      <c r="B77" s="28" t="inlineStr">
        <is>
          <t>Eklenti Hizmet</t>
        </is>
      </c>
      <c r="C77" s="28" t="inlineStr">
        <is>
          <t>Marmara</t>
        </is>
      </c>
      <c r="D77" s="28" t="inlineStr">
        <is>
          <t>Bayi</t>
        </is>
      </c>
      <c r="E77" s="28" t="inlineStr">
        <is>
          <t>Ayşe Yılmaz</t>
        </is>
      </c>
      <c r="F77" s="29" t="n">
        <v>6990</v>
      </c>
      <c r="G77" s="30" t="n">
        <v>47</v>
      </c>
    </row>
    <row r="78">
      <c r="A78" s="27" t="n">
        <v>45801</v>
      </c>
      <c r="B78" s="28" t="inlineStr">
        <is>
          <t>Başlangıç Paketi</t>
        </is>
      </c>
      <c r="C78" s="28" t="inlineStr">
        <is>
          <t>Akdeniz</t>
        </is>
      </c>
      <c r="D78" s="28" t="inlineStr">
        <is>
          <t>Bayi</t>
        </is>
      </c>
      <c r="E78" s="28" t="inlineStr">
        <is>
          <t>Burak Aydın</t>
        </is>
      </c>
      <c r="F78" s="29" t="n">
        <v>50290</v>
      </c>
      <c r="G78" s="30" t="n">
        <v>117</v>
      </c>
    </row>
    <row r="79">
      <c r="A79" s="27" t="n">
        <v>45802</v>
      </c>
      <c r="B79" s="28" t="inlineStr">
        <is>
          <t>Standart Paket</t>
        </is>
      </c>
      <c r="C79" s="28" t="inlineStr">
        <is>
          <t>Ege</t>
        </is>
      </c>
      <c r="D79" s="28" t="inlineStr">
        <is>
          <t>Online</t>
        </is>
      </c>
      <c r="E79" s="28" t="inlineStr">
        <is>
          <t>Zeynep Kaya</t>
        </is>
      </c>
      <c r="F79" s="29" t="n">
        <v>53630</v>
      </c>
      <c r="G79" s="30" t="n">
        <v>73</v>
      </c>
    </row>
    <row r="80">
      <c r="A80" s="27" t="n">
        <v>45803</v>
      </c>
      <c r="B80" s="28" t="inlineStr">
        <is>
          <t>Kurumsal Çözüm</t>
        </is>
      </c>
      <c r="C80" s="28" t="inlineStr">
        <is>
          <t>Marmara</t>
        </is>
      </c>
      <c r="D80" s="28" t="inlineStr">
        <is>
          <t>Online</t>
        </is>
      </c>
      <c r="E80" s="28" t="inlineStr">
        <is>
          <t>Mehmet Demir</t>
        </is>
      </c>
      <c r="F80" s="29" t="n">
        <v>59330</v>
      </c>
      <c r="G80" s="30" t="n">
        <v>4</v>
      </c>
    </row>
    <row r="81">
      <c r="A81" s="27" t="n">
        <v>45804</v>
      </c>
      <c r="B81" s="28" t="inlineStr">
        <is>
          <t>Standart Paket</t>
        </is>
      </c>
      <c r="C81" s="28" t="inlineStr">
        <is>
          <t>Marmara</t>
        </is>
      </c>
      <c r="D81" s="28" t="inlineStr">
        <is>
          <t>Online</t>
        </is>
      </c>
      <c r="E81" s="28" t="inlineStr">
        <is>
          <t>Can Öztürk</t>
        </is>
      </c>
      <c r="F81" s="29" t="n">
        <v>34070</v>
      </c>
      <c r="G81" s="30" t="n">
        <v>42</v>
      </c>
    </row>
    <row r="82">
      <c r="A82" s="27" t="n">
        <v>45809</v>
      </c>
      <c r="B82" s="28" t="inlineStr">
        <is>
          <t>Eklenti Hizmet</t>
        </is>
      </c>
      <c r="C82" s="28" t="inlineStr">
        <is>
          <t>Akdeniz</t>
        </is>
      </c>
      <c r="D82" s="28" t="inlineStr">
        <is>
          <t>Mağaza</t>
        </is>
      </c>
      <c r="E82" s="28" t="inlineStr">
        <is>
          <t>Elif Şahin</t>
        </is>
      </c>
      <c r="F82" s="29" t="n">
        <v>25840</v>
      </c>
      <c r="G82" s="30" t="n">
        <v>89</v>
      </c>
    </row>
    <row r="83">
      <c r="A83" s="27" t="n">
        <v>45810</v>
      </c>
      <c r="B83" s="28" t="inlineStr">
        <is>
          <t>Başlangıç Paketi</t>
        </is>
      </c>
      <c r="C83" s="28" t="inlineStr">
        <is>
          <t>Marmara</t>
        </is>
      </c>
      <c r="D83" s="28" t="inlineStr">
        <is>
          <t>Online</t>
        </is>
      </c>
      <c r="E83" s="28" t="inlineStr">
        <is>
          <t>Mehmet Demir</t>
        </is>
      </c>
      <c r="F83" s="29" t="n">
        <v>11190</v>
      </c>
      <c r="G83" s="30" t="n">
        <v>39</v>
      </c>
    </row>
    <row r="84">
      <c r="A84" s="27" t="n">
        <v>45810</v>
      </c>
      <c r="B84" s="28" t="inlineStr">
        <is>
          <t>Standart Paket</t>
        </is>
      </c>
      <c r="C84" s="28" t="inlineStr">
        <is>
          <t>Ege</t>
        </is>
      </c>
      <c r="D84" s="28" t="inlineStr">
        <is>
          <t>Bayi</t>
        </is>
      </c>
      <c r="E84" s="28" t="inlineStr">
        <is>
          <t>Elif Şahin</t>
        </is>
      </c>
      <c r="F84" s="29" t="n">
        <v>52740</v>
      </c>
      <c r="G84" s="30" t="n">
        <v>55</v>
      </c>
    </row>
    <row r="85">
      <c r="A85" s="27" t="n">
        <v>45810</v>
      </c>
      <c r="B85" s="28" t="inlineStr">
        <is>
          <t>Premium Paket</t>
        </is>
      </c>
      <c r="C85" s="28" t="inlineStr">
        <is>
          <t>Akdeniz</t>
        </is>
      </c>
      <c r="D85" s="28" t="inlineStr">
        <is>
          <t>Mağaza</t>
        </is>
      </c>
      <c r="E85" s="28" t="inlineStr">
        <is>
          <t>Mehmet Demir</t>
        </is>
      </c>
      <c r="F85" s="29" t="n">
        <v>95600</v>
      </c>
      <c r="G85" s="30" t="n">
        <v>44</v>
      </c>
    </row>
    <row r="86">
      <c r="A86" s="27" t="n">
        <v>45812</v>
      </c>
      <c r="B86" s="28" t="inlineStr">
        <is>
          <t>Başlangıç Paketi</t>
        </is>
      </c>
      <c r="C86" s="28" t="inlineStr">
        <is>
          <t>Ege</t>
        </is>
      </c>
      <c r="D86" s="28" t="inlineStr">
        <is>
          <t>Online</t>
        </is>
      </c>
      <c r="E86" s="28" t="inlineStr">
        <is>
          <t>Can Öztürk</t>
        </is>
      </c>
      <c r="F86" s="29" t="n">
        <v>55350</v>
      </c>
      <c r="G86" s="30" t="n">
        <v>119</v>
      </c>
    </row>
    <row r="87">
      <c r="A87" s="27" t="n">
        <v>45815</v>
      </c>
      <c r="B87" s="28" t="inlineStr">
        <is>
          <t>Başlangıç Paketi</t>
        </is>
      </c>
      <c r="C87" s="28" t="inlineStr">
        <is>
          <t>Marmara</t>
        </is>
      </c>
      <c r="D87" s="28" t="inlineStr">
        <is>
          <t>Online</t>
        </is>
      </c>
      <c r="E87" s="28" t="inlineStr">
        <is>
          <t>Elif Şahin</t>
        </is>
      </c>
      <c r="F87" s="29" t="n">
        <v>26680</v>
      </c>
      <c r="G87" s="30" t="n">
        <v>74</v>
      </c>
    </row>
    <row r="88">
      <c r="A88" s="27" t="n">
        <v>45816</v>
      </c>
      <c r="B88" s="28" t="inlineStr">
        <is>
          <t>Başlangıç Paketi</t>
        </is>
      </c>
      <c r="C88" s="28" t="inlineStr">
        <is>
          <t>Ege</t>
        </is>
      </c>
      <c r="D88" s="28" t="inlineStr">
        <is>
          <t>Bayi</t>
        </is>
      </c>
      <c r="E88" s="28" t="inlineStr">
        <is>
          <t>Mehmet Demir</t>
        </is>
      </c>
      <c r="F88" s="29" t="n">
        <v>24660</v>
      </c>
      <c r="G88" s="30" t="n">
        <v>66</v>
      </c>
    </row>
    <row r="89">
      <c r="A89" s="27" t="n">
        <v>45816</v>
      </c>
      <c r="B89" s="28" t="inlineStr">
        <is>
          <t>Eklenti Hizmet</t>
        </is>
      </c>
      <c r="C89" s="28" t="inlineStr">
        <is>
          <t>İç Anadolu</t>
        </is>
      </c>
      <c r="D89" s="28" t="inlineStr">
        <is>
          <t>Online</t>
        </is>
      </c>
      <c r="E89" s="28" t="inlineStr">
        <is>
          <t>Zeynep Kaya</t>
        </is>
      </c>
      <c r="F89" s="29" t="n">
        <v>16580</v>
      </c>
      <c r="G89" s="30" t="n">
        <v>80</v>
      </c>
    </row>
    <row r="90">
      <c r="A90" s="27" t="n">
        <v>45816</v>
      </c>
      <c r="B90" s="28" t="inlineStr">
        <is>
          <t>Başlangıç Paketi</t>
        </is>
      </c>
      <c r="C90" s="28" t="inlineStr">
        <is>
          <t>Diğer</t>
        </is>
      </c>
      <c r="D90" s="28" t="inlineStr">
        <is>
          <t>Bayi</t>
        </is>
      </c>
      <c r="E90" s="28" t="inlineStr">
        <is>
          <t>Can Öztürk</t>
        </is>
      </c>
      <c r="F90" s="29" t="n">
        <v>50500</v>
      </c>
      <c r="G90" s="30" t="n">
        <v>126</v>
      </c>
    </row>
    <row r="91">
      <c r="A91" s="27" t="n">
        <v>45819</v>
      </c>
      <c r="B91" s="28" t="inlineStr">
        <is>
          <t>Başlangıç Paketi</t>
        </is>
      </c>
      <c r="C91" s="28" t="inlineStr">
        <is>
          <t>Akdeniz</t>
        </is>
      </c>
      <c r="D91" s="28" t="inlineStr">
        <is>
          <t>Bayi</t>
        </is>
      </c>
      <c r="E91" s="28" t="inlineStr">
        <is>
          <t>Elif Şahin</t>
        </is>
      </c>
      <c r="F91" s="29" t="n">
        <v>14310</v>
      </c>
      <c r="G91" s="30" t="n">
        <v>45</v>
      </c>
    </row>
    <row r="92">
      <c r="A92" s="27" t="n">
        <v>45821</v>
      </c>
      <c r="B92" s="28" t="inlineStr">
        <is>
          <t>Standart Paket</t>
        </is>
      </c>
      <c r="C92" s="28" t="inlineStr">
        <is>
          <t>Diğer</t>
        </is>
      </c>
      <c r="D92" s="28" t="inlineStr">
        <is>
          <t>Online</t>
        </is>
      </c>
      <c r="E92" s="28" t="inlineStr">
        <is>
          <t>Can Öztürk</t>
        </is>
      </c>
      <c r="F92" s="29" t="n">
        <v>25480</v>
      </c>
      <c r="G92" s="30" t="n">
        <v>30</v>
      </c>
    </row>
    <row r="93">
      <c r="A93" s="27" t="n">
        <v>45822</v>
      </c>
      <c r="B93" s="28" t="inlineStr">
        <is>
          <t>Standart Paket</t>
        </is>
      </c>
      <c r="C93" s="28" t="inlineStr">
        <is>
          <t>Marmara</t>
        </is>
      </c>
      <c r="D93" s="28" t="inlineStr">
        <is>
          <t>Kurumsal</t>
        </is>
      </c>
      <c r="E93" s="28" t="inlineStr">
        <is>
          <t>Elif Şahin</t>
        </is>
      </c>
      <c r="F93" s="29" t="n">
        <v>22770</v>
      </c>
      <c r="G93" s="30" t="n">
        <v>27</v>
      </c>
    </row>
    <row r="94">
      <c r="A94" s="27" t="n">
        <v>45822</v>
      </c>
      <c r="B94" s="28" t="inlineStr">
        <is>
          <t>Kurumsal Çözüm</t>
        </is>
      </c>
      <c r="C94" s="28" t="inlineStr">
        <is>
          <t>Marmara</t>
        </is>
      </c>
      <c r="D94" s="28" t="inlineStr">
        <is>
          <t>Mağaza</t>
        </is>
      </c>
      <c r="E94" s="28" t="inlineStr">
        <is>
          <t>Burak Aydın</t>
        </is>
      </c>
      <c r="F94" s="29" t="n">
        <v>127650</v>
      </c>
      <c r="G94" s="30" t="n">
        <v>15</v>
      </c>
    </row>
    <row r="95">
      <c r="A95" s="27" t="n">
        <v>45823</v>
      </c>
      <c r="B95" s="28" t="inlineStr">
        <is>
          <t>Standart Paket</t>
        </is>
      </c>
      <c r="C95" s="28" t="inlineStr">
        <is>
          <t>Ege</t>
        </is>
      </c>
      <c r="D95" s="28" t="inlineStr">
        <is>
          <t>Kurumsal</t>
        </is>
      </c>
      <c r="E95" s="28" t="inlineStr">
        <is>
          <t>Burak Aydın</t>
        </is>
      </c>
      <c r="F95" s="29" t="n">
        <v>29130</v>
      </c>
      <c r="G95" s="30" t="n">
        <v>38</v>
      </c>
    </row>
    <row r="96">
      <c r="A96" s="27" t="n">
        <v>45823</v>
      </c>
      <c r="B96" s="28" t="inlineStr">
        <is>
          <t>Başlangıç Paketi</t>
        </is>
      </c>
      <c r="C96" s="28" t="inlineStr">
        <is>
          <t>İç Anadolu</t>
        </is>
      </c>
      <c r="D96" s="28" t="inlineStr">
        <is>
          <t>Mağaza</t>
        </is>
      </c>
      <c r="E96" s="28" t="inlineStr">
        <is>
          <t>Elif Şahin</t>
        </is>
      </c>
      <c r="F96" s="29" t="n">
        <v>27300</v>
      </c>
      <c r="G96" s="30" t="n">
        <v>56</v>
      </c>
    </row>
    <row r="97">
      <c r="A97" s="27" t="n">
        <v>45826</v>
      </c>
      <c r="B97" s="28" t="inlineStr">
        <is>
          <t>Eklenti Hizmet</t>
        </is>
      </c>
      <c r="C97" s="28" t="inlineStr">
        <is>
          <t>İç Anadolu</t>
        </is>
      </c>
      <c r="D97" s="28" t="inlineStr">
        <is>
          <t>Kurumsal</t>
        </is>
      </c>
      <c r="E97" s="28" t="inlineStr">
        <is>
          <t>Can Öztürk</t>
        </is>
      </c>
      <c r="F97" s="29" t="n">
        <v>17790</v>
      </c>
      <c r="G97" s="30" t="n">
        <v>66</v>
      </c>
    </row>
    <row r="98">
      <c r="A98" s="27" t="n">
        <v>45830</v>
      </c>
      <c r="B98" s="28" t="inlineStr">
        <is>
          <t>Başlangıç Paketi</t>
        </is>
      </c>
      <c r="C98" s="28" t="inlineStr">
        <is>
          <t>Marmara</t>
        </is>
      </c>
      <c r="D98" s="28" t="inlineStr">
        <is>
          <t>Kurumsal</t>
        </is>
      </c>
      <c r="E98" s="28" t="inlineStr">
        <is>
          <t>Ayşe Yılmaz</t>
        </is>
      </c>
      <c r="F98" s="29" t="n">
        <v>54250</v>
      </c>
      <c r="G98" s="30" t="n">
        <v>125</v>
      </c>
    </row>
    <row r="99">
      <c r="A99" s="27" t="n">
        <v>45831</v>
      </c>
      <c r="B99" s="28" t="inlineStr">
        <is>
          <t>Premium Paket</t>
        </is>
      </c>
      <c r="C99" s="28" t="inlineStr">
        <is>
          <t>Akdeniz</t>
        </is>
      </c>
      <c r="D99" s="28" t="inlineStr">
        <is>
          <t>Online</t>
        </is>
      </c>
      <c r="E99" s="28" t="inlineStr">
        <is>
          <t>Mehmet Demir</t>
        </is>
      </c>
      <c r="F99" s="29" t="n">
        <v>77720</v>
      </c>
      <c r="G99" s="30" t="n">
        <v>33</v>
      </c>
    </row>
    <row r="100">
      <c r="A100" s="27" t="n">
        <v>45833</v>
      </c>
      <c r="B100" s="28" t="inlineStr">
        <is>
          <t>Eklenti Hizmet</t>
        </is>
      </c>
      <c r="C100" s="28" t="inlineStr">
        <is>
          <t>İç Anadolu</t>
        </is>
      </c>
      <c r="D100" s="28" t="inlineStr">
        <is>
          <t>Bayi</t>
        </is>
      </c>
      <c r="E100" s="28" t="inlineStr">
        <is>
          <t>Mehmet Demir</t>
        </is>
      </c>
      <c r="F100" s="29" t="n">
        <v>14670</v>
      </c>
      <c r="G100" s="30" t="n">
        <v>73</v>
      </c>
    </row>
    <row r="101">
      <c r="A101" s="27" t="n">
        <v>45835</v>
      </c>
      <c r="B101" s="28" t="inlineStr">
        <is>
          <t>Standart Paket</t>
        </is>
      </c>
      <c r="C101" s="28" t="inlineStr">
        <is>
          <t>Marmara</t>
        </is>
      </c>
      <c r="D101" s="28" t="inlineStr">
        <is>
          <t>Bayi</t>
        </is>
      </c>
      <c r="E101" s="28" t="inlineStr">
        <is>
          <t>Mehmet Demir</t>
        </is>
      </c>
      <c r="F101" s="29" t="n">
        <v>43380</v>
      </c>
      <c r="G101" s="30" t="n">
        <v>50</v>
      </c>
    </row>
    <row r="102">
      <c r="A102" s="27" t="n">
        <v>45839</v>
      </c>
      <c r="B102" s="28" t="inlineStr">
        <is>
          <t>Standart Paket</t>
        </is>
      </c>
      <c r="C102" s="28" t="inlineStr">
        <is>
          <t>Ege</t>
        </is>
      </c>
      <c r="D102" s="28" t="inlineStr">
        <is>
          <t>Online</t>
        </is>
      </c>
      <c r="E102" s="28" t="inlineStr">
        <is>
          <t>Mehmet Demir</t>
        </is>
      </c>
      <c r="F102" s="29" t="n">
        <v>32410</v>
      </c>
      <c r="G102" s="30" t="n">
        <v>45</v>
      </c>
    </row>
    <row r="103">
      <c r="A103" s="27" t="n">
        <v>45840</v>
      </c>
      <c r="B103" s="28" t="inlineStr">
        <is>
          <t>Standart Paket</t>
        </is>
      </c>
      <c r="C103" s="28" t="inlineStr">
        <is>
          <t>Ege</t>
        </is>
      </c>
      <c r="D103" s="28" t="inlineStr">
        <is>
          <t>Online</t>
        </is>
      </c>
      <c r="E103" s="28" t="inlineStr">
        <is>
          <t>Zeynep Kaya</t>
        </is>
      </c>
      <c r="F103" s="29" t="n">
        <v>6450</v>
      </c>
      <c r="G103" s="30" t="n">
        <v>6</v>
      </c>
    </row>
    <row r="104">
      <c r="A104" s="27" t="n">
        <v>45844</v>
      </c>
      <c r="B104" s="28" t="inlineStr">
        <is>
          <t>Premium Paket</t>
        </is>
      </c>
      <c r="C104" s="28" t="inlineStr">
        <is>
          <t>İç Anadolu</t>
        </is>
      </c>
      <c r="D104" s="28" t="inlineStr">
        <is>
          <t>Mağaza</t>
        </is>
      </c>
      <c r="E104" s="28" t="inlineStr">
        <is>
          <t>Zeynep Kaya</t>
        </is>
      </c>
      <c r="F104" s="29" t="n">
        <v>29070</v>
      </c>
      <c r="G104" s="30" t="n">
        <v>12</v>
      </c>
    </row>
    <row r="105">
      <c r="A105" s="27" t="n">
        <v>45845</v>
      </c>
      <c r="B105" s="28" t="inlineStr">
        <is>
          <t>Eklenti Hizmet</t>
        </is>
      </c>
      <c r="C105" s="28" t="inlineStr">
        <is>
          <t>Marmara</t>
        </is>
      </c>
      <c r="D105" s="28" t="inlineStr">
        <is>
          <t>Online</t>
        </is>
      </c>
      <c r="E105" s="28" t="inlineStr">
        <is>
          <t>Can Öztürk</t>
        </is>
      </c>
      <c r="F105" s="29" t="n">
        <v>6960</v>
      </c>
      <c r="G105" s="30" t="n">
        <v>37</v>
      </c>
    </row>
    <row r="106">
      <c r="A106" s="27" t="n">
        <v>45850</v>
      </c>
      <c r="B106" s="28" t="inlineStr">
        <is>
          <t>Premium Paket</t>
        </is>
      </c>
      <c r="C106" s="28" t="inlineStr">
        <is>
          <t>Diğer</t>
        </is>
      </c>
      <c r="D106" s="28" t="inlineStr">
        <is>
          <t>Mağaza</t>
        </is>
      </c>
      <c r="E106" s="28" t="inlineStr">
        <is>
          <t>Burak Aydın</t>
        </is>
      </c>
      <c r="F106" s="29" t="n">
        <v>65960</v>
      </c>
      <c r="G106" s="30" t="n">
        <v>35</v>
      </c>
    </row>
    <row r="107">
      <c r="A107" s="27" t="n">
        <v>45851</v>
      </c>
      <c r="B107" s="28" t="inlineStr">
        <is>
          <t>Premium Paket</t>
        </is>
      </c>
      <c r="C107" s="28" t="inlineStr">
        <is>
          <t>Akdeniz</t>
        </is>
      </c>
      <c r="D107" s="28" t="inlineStr">
        <is>
          <t>Online</t>
        </is>
      </c>
      <c r="E107" s="28" t="inlineStr">
        <is>
          <t>Can Öztürk</t>
        </is>
      </c>
      <c r="F107" s="29" t="n">
        <v>51990</v>
      </c>
      <c r="G107" s="30" t="n">
        <v>23</v>
      </c>
    </row>
    <row r="108">
      <c r="A108" s="27" t="n">
        <v>45852</v>
      </c>
      <c r="B108" s="28" t="inlineStr">
        <is>
          <t>Eklenti Hizmet</t>
        </is>
      </c>
      <c r="C108" s="28" t="inlineStr">
        <is>
          <t>Marmara</t>
        </is>
      </c>
      <c r="D108" s="28" t="inlineStr">
        <is>
          <t>Mağaza</t>
        </is>
      </c>
      <c r="E108" s="28" t="inlineStr">
        <is>
          <t>Mehmet Demir</t>
        </is>
      </c>
      <c r="F108" s="29" t="n">
        <v>1080</v>
      </c>
      <c r="G108" s="30" t="n">
        <v>8</v>
      </c>
    </row>
    <row r="109">
      <c r="A109" s="27" t="n">
        <v>45854</v>
      </c>
      <c r="B109" s="28" t="inlineStr">
        <is>
          <t>Standart Paket</t>
        </is>
      </c>
      <c r="C109" s="28" t="inlineStr">
        <is>
          <t>İç Anadolu</t>
        </is>
      </c>
      <c r="D109" s="28" t="inlineStr">
        <is>
          <t>Online</t>
        </is>
      </c>
      <c r="E109" s="28" t="inlineStr">
        <is>
          <t>Burak Aydın</t>
        </is>
      </c>
      <c r="F109" s="29" t="n">
        <v>11470</v>
      </c>
      <c r="G109" s="30" t="n">
        <v>14</v>
      </c>
    </row>
    <row r="110">
      <c r="A110" s="27" t="n">
        <v>45856</v>
      </c>
      <c r="B110" s="28" t="inlineStr">
        <is>
          <t>Eklenti Hizmet</t>
        </is>
      </c>
      <c r="C110" s="28" t="inlineStr">
        <is>
          <t>Marmara</t>
        </is>
      </c>
      <c r="D110" s="28" t="inlineStr">
        <is>
          <t>Kurumsal</t>
        </is>
      </c>
      <c r="E110" s="28" t="inlineStr">
        <is>
          <t>Ayşe Yılmaz</t>
        </is>
      </c>
      <c r="F110" s="29" t="n">
        <v>6230</v>
      </c>
      <c r="G110" s="30" t="n">
        <v>21</v>
      </c>
    </row>
    <row r="111">
      <c r="A111" s="27" t="n">
        <v>45857</v>
      </c>
      <c r="B111" s="28" t="inlineStr">
        <is>
          <t>Premium Paket</t>
        </is>
      </c>
      <c r="C111" s="28" t="inlineStr">
        <is>
          <t>Akdeniz</t>
        </is>
      </c>
      <c r="D111" s="28" t="inlineStr">
        <is>
          <t>Bayi</t>
        </is>
      </c>
      <c r="E111" s="28" t="inlineStr">
        <is>
          <t>Ayşe Yılmaz</t>
        </is>
      </c>
      <c r="F111" s="29" t="n">
        <v>29240</v>
      </c>
      <c r="G111" s="30" t="n">
        <v>12</v>
      </c>
    </row>
    <row r="112">
      <c r="A112" s="27" t="n">
        <v>45859</v>
      </c>
      <c r="B112" s="28" t="inlineStr">
        <is>
          <t>Kurumsal Çözüm</t>
        </is>
      </c>
      <c r="C112" s="28" t="inlineStr">
        <is>
          <t>Akdeniz</t>
        </is>
      </c>
      <c r="D112" s="28" t="inlineStr">
        <is>
          <t>Online</t>
        </is>
      </c>
      <c r="E112" s="28" t="inlineStr">
        <is>
          <t>Mehmet Demir</t>
        </is>
      </c>
      <c r="F112" s="29" t="n">
        <v>128340</v>
      </c>
      <c r="G112" s="30" t="n">
        <v>10</v>
      </c>
    </row>
    <row r="113">
      <c r="A113" s="27" t="n">
        <v>45859</v>
      </c>
      <c r="B113" s="28" t="inlineStr">
        <is>
          <t>Standart Paket</t>
        </is>
      </c>
      <c r="C113" s="28" t="inlineStr">
        <is>
          <t>Diğer</t>
        </is>
      </c>
      <c r="D113" s="28" t="inlineStr">
        <is>
          <t>Mağaza</t>
        </is>
      </c>
      <c r="E113" s="28" t="inlineStr">
        <is>
          <t>Zeynep Kaya</t>
        </is>
      </c>
      <c r="F113" s="29" t="n">
        <v>19830</v>
      </c>
      <c r="G113" s="30" t="n">
        <v>27</v>
      </c>
    </row>
    <row r="114">
      <c r="A114" s="27" t="n">
        <v>45860</v>
      </c>
      <c r="B114" s="28" t="inlineStr">
        <is>
          <t>Standart Paket</t>
        </is>
      </c>
      <c r="C114" s="28" t="inlineStr">
        <is>
          <t>Marmara</t>
        </is>
      </c>
      <c r="D114" s="28" t="inlineStr">
        <is>
          <t>Mağaza</t>
        </is>
      </c>
      <c r="E114" s="28" t="inlineStr">
        <is>
          <t>Can Öztürk</t>
        </is>
      </c>
      <c r="F114" s="29" t="n">
        <v>24310</v>
      </c>
      <c r="G114" s="30" t="n">
        <v>28</v>
      </c>
    </row>
    <row r="115">
      <c r="A115" s="27" t="n">
        <v>45863</v>
      </c>
      <c r="B115" s="28" t="inlineStr">
        <is>
          <t>Premium Paket</t>
        </is>
      </c>
      <c r="C115" s="28" t="inlineStr">
        <is>
          <t>İç Anadolu</t>
        </is>
      </c>
      <c r="D115" s="28" t="inlineStr">
        <is>
          <t>Kurumsal</t>
        </is>
      </c>
      <c r="E115" s="28" t="inlineStr">
        <is>
          <t>Zeynep Kaya</t>
        </is>
      </c>
      <c r="F115" s="29" t="n">
        <v>77870</v>
      </c>
      <c r="G115" s="30" t="n">
        <v>33</v>
      </c>
    </row>
    <row r="116">
      <c r="A116" s="27" t="n">
        <v>45865</v>
      </c>
      <c r="B116" s="28" t="inlineStr">
        <is>
          <t>Standart Paket</t>
        </is>
      </c>
      <c r="C116" s="28" t="inlineStr">
        <is>
          <t>Ege</t>
        </is>
      </c>
      <c r="D116" s="28" t="inlineStr">
        <is>
          <t>Bayi</t>
        </is>
      </c>
      <c r="E116" s="28" t="inlineStr">
        <is>
          <t>Can Öztürk</t>
        </is>
      </c>
      <c r="F116" s="29" t="n">
        <v>23500</v>
      </c>
      <c r="G116" s="30" t="n">
        <v>28</v>
      </c>
    </row>
    <row r="117">
      <c r="A117" s="27" t="n">
        <v>45870</v>
      </c>
      <c r="B117" s="28" t="inlineStr">
        <is>
          <t>Eklenti Hizmet</t>
        </is>
      </c>
      <c r="C117" s="28" t="inlineStr">
        <is>
          <t>İç Anadolu</t>
        </is>
      </c>
      <c r="D117" s="28" t="inlineStr">
        <is>
          <t>Online</t>
        </is>
      </c>
      <c r="E117" s="28" t="inlineStr">
        <is>
          <t>Burak Aydın</t>
        </is>
      </c>
      <c r="F117" s="29" t="n">
        <v>7310</v>
      </c>
      <c r="G117" s="30" t="n">
        <v>48</v>
      </c>
    </row>
    <row r="118">
      <c r="A118" s="27" t="n">
        <v>45872</v>
      </c>
      <c r="B118" s="28" t="inlineStr">
        <is>
          <t>Başlangıç Paketi</t>
        </is>
      </c>
      <c r="C118" s="28" t="inlineStr">
        <is>
          <t>Marmara</t>
        </is>
      </c>
      <c r="D118" s="28" t="inlineStr">
        <is>
          <t>Online</t>
        </is>
      </c>
      <c r="E118" s="28" t="inlineStr">
        <is>
          <t>Zeynep Kaya</t>
        </is>
      </c>
      <c r="F118" s="29" t="n">
        <v>17850</v>
      </c>
      <c r="G118" s="30" t="n">
        <v>39</v>
      </c>
    </row>
    <row r="119">
      <c r="A119" s="27" t="n">
        <v>45872</v>
      </c>
      <c r="B119" s="28" t="inlineStr">
        <is>
          <t>Başlangıç Paketi</t>
        </is>
      </c>
      <c r="C119" s="28" t="inlineStr">
        <is>
          <t>Ege</t>
        </is>
      </c>
      <c r="D119" s="28" t="inlineStr">
        <is>
          <t>Bayi</t>
        </is>
      </c>
      <c r="E119" s="28" t="inlineStr">
        <is>
          <t>Zeynep Kaya</t>
        </is>
      </c>
      <c r="F119" s="29" t="n">
        <v>28240</v>
      </c>
      <c r="G119" s="30" t="n">
        <v>63</v>
      </c>
    </row>
    <row r="120">
      <c r="A120" s="27" t="n">
        <v>45875</v>
      </c>
      <c r="B120" s="28" t="inlineStr">
        <is>
          <t>Başlangıç Paketi</t>
        </is>
      </c>
      <c r="C120" s="28" t="inlineStr">
        <is>
          <t>Diğer</t>
        </is>
      </c>
      <c r="D120" s="28" t="inlineStr">
        <is>
          <t>Online</t>
        </is>
      </c>
      <c r="E120" s="28" t="inlineStr">
        <is>
          <t>Elif Şahin</t>
        </is>
      </c>
      <c r="F120" s="29" t="n">
        <v>5500</v>
      </c>
      <c r="G120" s="30" t="n">
        <v>19</v>
      </c>
    </row>
    <row r="121">
      <c r="A121" s="27" t="n">
        <v>45876</v>
      </c>
      <c r="B121" s="28" t="inlineStr">
        <is>
          <t>Standart Paket</t>
        </is>
      </c>
      <c r="C121" s="28" t="inlineStr">
        <is>
          <t>Marmara</t>
        </is>
      </c>
      <c r="D121" s="28" t="inlineStr">
        <is>
          <t>Mağaza</t>
        </is>
      </c>
      <c r="E121" s="28" t="inlineStr">
        <is>
          <t>Zeynep Kaya</t>
        </is>
      </c>
      <c r="F121" s="29" t="n">
        <v>18980</v>
      </c>
      <c r="G121" s="30" t="n">
        <v>24</v>
      </c>
    </row>
    <row r="122">
      <c r="A122" s="27" t="n">
        <v>45876</v>
      </c>
      <c r="B122" s="28" t="inlineStr">
        <is>
          <t>Başlangıç Paketi</t>
        </is>
      </c>
      <c r="C122" s="28" t="inlineStr">
        <is>
          <t>Ege</t>
        </is>
      </c>
      <c r="D122" s="28" t="inlineStr">
        <is>
          <t>Online</t>
        </is>
      </c>
      <c r="E122" s="28" t="inlineStr">
        <is>
          <t>Zeynep Kaya</t>
        </is>
      </c>
      <c r="F122" s="29" t="n">
        <v>10370</v>
      </c>
      <c r="G122" s="30" t="n">
        <v>37</v>
      </c>
    </row>
    <row r="123">
      <c r="A123" s="27" t="n">
        <v>45877</v>
      </c>
      <c r="B123" s="28" t="inlineStr">
        <is>
          <t>Premium Paket</t>
        </is>
      </c>
      <c r="C123" s="28" t="inlineStr">
        <is>
          <t>Marmara</t>
        </is>
      </c>
      <c r="D123" s="28" t="inlineStr">
        <is>
          <t>Bayi</t>
        </is>
      </c>
      <c r="E123" s="28" t="inlineStr">
        <is>
          <t>Burak Aydın</t>
        </is>
      </c>
      <c r="F123" s="29" t="n">
        <v>76300</v>
      </c>
      <c r="G123" s="30" t="n">
        <v>34</v>
      </c>
    </row>
    <row r="124">
      <c r="A124" s="27" t="n">
        <v>45877</v>
      </c>
      <c r="B124" s="28" t="inlineStr">
        <is>
          <t>Premium Paket</t>
        </is>
      </c>
      <c r="C124" s="28" t="inlineStr">
        <is>
          <t>Akdeniz</t>
        </is>
      </c>
      <c r="D124" s="28" t="inlineStr">
        <is>
          <t>Online</t>
        </is>
      </c>
      <c r="E124" s="28" t="inlineStr">
        <is>
          <t>Ayşe Yılmaz</t>
        </is>
      </c>
      <c r="F124" s="29" t="n">
        <v>42970</v>
      </c>
      <c r="G124" s="30" t="n">
        <v>23</v>
      </c>
    </row>
    <row r="125">
      <c r="A125" s="27" t="n">
        <v>45877</v>
      </c>
      <c r="B125" s="28" t="inlineStr">
        <is>
          <t>Başlangıç Paketi</t>
        </is>
      </c>
      <c r="C125" s="28" t="inlineStr">
        <is>
          <t>Akdeniz</t>
        </is>
      </c>
      <c r="D125" s="28" t="inlineStr">
        <is>
          <t>Mağaza</t>
        </is>
      </c>
      <c r="E125" s="28" t="inlineStr">
        <is>
          <t>Elif Şahin</t>
        </is>
      </c>
      <c r="F125" s="29" t="n">
        <v>36260</v>
      </c>
      <c r="G125" s="30" t="n">
        <v>81</v>
      </c>
    </row>
    <row r="126">
      <c r="A126" s="27" t="n">
        <v>45878</v>
      </c>
      <c r="B126" s="28" t="inlineStr">
        <is>
          <t>Eklenti Hizmet</t>
        </is>
      </c>
      <c r="C126" s="28" t="inlineStr">
        <is>
          <t>Marmara</t>
        </is>
      </c>
      <c r="D126" s="28" t="inlineStr">
        <is>
          <t>Mağaza</t>
        </is>
      </c>
      <c r="E126" s="28" t="inlineStr">
        <is>
          <t>Elif Şahin</t>
        </is>
      </c>
      <c r="F126" s="29" t="n">
        <v>19680</v>
      </c>
      <c r="G126" s="30" t="n">
        <v>67</v>
      </c>
    </row>
    <row r="127">
      <c r="A127" s="27" t="n">
        <v>45878</v>
      </c>
      <c r="B127" s="28" t="inlineStr">
        <is>
          <t>Başlangıç Paketi</t>
        </is>
      </c>
      <c r="C127" s="28" t="inlineStr">
        <is>
          <t>İç Anadolu</t>
        </is>
      </c>
      <c r="D127" s="28" t="inlineStr">
        <is>
          <t>Mağaza</t>
        </is>
      </c>
      <c r="E127" s="28" t="inlineStr">
        <is>
          <t>Can Öztürk</t>
        </is>
      </c>
      <c r="F127" s="29" t="n">
        <v>15230</v>
      </c>
      <c r="G127" s="30" t="n">
        <v>31</v>
      </c>
    </row>
    <row r="128">
      <c r="A128" s="27" t="n">
        <v>45879</v>
      </c>
      <c r="B128" s="28" t="inlineStr">
        <is>
          <t>Standart Paket</t>
        </is>
      </c>
      <c r="C128" s="28" t="inlineStr">
        <is>
          <t>İç Anadolu</t>
        </is>
      </c>
      <c r="D128" s="28" t="inlineStr">
        <is>
          <t>Mağaza</t>
        </is>
      </c>
      <c r="E128" s="28" t="inlineStr">
        <is>
          <t>Ayşe Yılmaz</t>
        </is>
      </c>
      <c r="F128" s="29" t="n">
        <v>48120</v>
      </c>
      <c r="G128" s="30" t="n">
        <v>50</v>
      </c>
    </row>
    <row r="129">
      <c r="A129" s="27" t="n">
        <v>45881</v>
      </c>
      <c r="B129" s="28" t="inlineStr">
        <is>
          <t>Standart Paket</t>
        </is>
      </c>
      <c r="C129" s="28" t="inlineStr">
        <is>
          <t>Ege</t>
        </is>
      </c>
      <c r="D129" s="28" t="inlineStr">
        <is>
          <t>Bayi</t>
        </is>
      </c>
      <c r="E129" s="28" t="inlineStr">
        <is>
          <t>Can Öztürk</t>
        </is>
      </c>
      <c r="F129" s="29" t="n">
        <v>23740</v>
      </c>
      <c r="G129" s="30" t="n">
        <v>23</v>
      </c>
    </row>
    <row r="130">
      <c r="A130" s="27" t="n">
        <v>45881</v>
      </c>
      <c r="B130" s="28" t="inlineStr">
        <is>
          <t>Başlangıç Paketi</t>
        </is>
      </c>
      <c r="C130" s="28" t="inlineStr">
        <is>
          <t>Ege</t>
        </is>
      </c>
      <c r="D130" s="28" t="inlineStr">
        <is>
          <t>Online</t>
        </is>
      </c>
      <c r="E130" s="28" t="inlineStr">
        <is>
          <t>Burak Aydın</t>
        </is>
      </c>
      <c r="F130" s="29" t="n">
        <v>38370</v>
      </c>
      <c r="G130" s="30" t="n">
        <v>99</v>
      </c>
    </row>
    <row r="131">
      <c r="A131" s="27" t="n">
        <v>45883</v>
      </c>
      <c r="B131" s="28" t="inlineStr">
        <is>
          <t>Standart Paket</t>
        </is>
      </c>
      <c r="C131" s="28" t="inlineStr">
        <is>
          <t>Akdeniz</t>
        </is>
      </c>
      <c r="D131" s="28" t="inlineStr">
        <is>
          <t>Kurumsal</t>
        </is>
      </c>
      <c r="E131" s="28" t="inlineStr">
        <is>
          <t>Zeynep Kaya</t>
        </is>
      </c>
      <c r="F131" s="29" t="n">
        <v>25990</v>
      </c>
      <c r="G131" s="30" t="n">
        <v>23</v>
      </c>
    </row>
    <row r="132">
      <c r="A132" s="27" t="n">
        <v>45884</v>
      </c>
      <c r="B132" s="28" t="inlineStr">
        <is>
          <t>Premium Paket</t>
        </is>
      </c>
      <c r="C132" s="28" t="inlineStr">
        <is>
          <t>Diğer</t>
        </is>
      </c>
      <c r="D132" s="28" t="inlineStr">
        <is>
          <t>Online</t>
        </is>
      </c>
      <c r="E132" s="28" t="inlineStr">
        <is>
          <t>Ayşe Yılmaz</t>
        </is>
      </c>
      <c r="F132" s="29" t="n">
        <v>51970</v>
      </c>
      <c r="G132" s="30" t="n">
        <v>22</v>
      </c>
    </row>
    <row r="133">
      <c r="A133" s="27" t="n">
        <v>45885</v>
      </c>
      <c r="B133" s="28" t="inlineStr">
        <is>
          <t>Premium Paket</t>
        </is>
      </c>
      <c r="C133" s="28" t="inlineStr">
        <is>
          <t>Diğer</t>
        </is>
      </c>
      <c r="D133" s="28" t="inlineStr">
        <is>
          <t>Online</t>
        </is>
      </c>
      <c r="E133" s="28" t="inlineStr">
        <is>
          <t>Zeynep Kaya</t>
        </is>
      </c>
      <c r="F133" s="29" t="n">
        <v>72900</v>
      </c>
      <c r="G133" s="30" t="n">
        <v>31</v>
      </c>
    </row>
    <row r="134">
      <c r="A134" s="27" t="n">
        <v>45886</v>
      </c>
      <c r="B134" s="28" t="inlineStr">
        <is>
          <t>Eklenti Hizmet</t>
        </is>
      </c>
      <c r="C134" s="28" t="inlineStr">
        <is>
          <t>Marmara</t>
        </is>
      </c>
      <c r="D134" s="28" t="inlineStr">
        <is>
          <t>Online</t>
        </is>
      </c>
      <c r="E134" s="28" t="inlineStr">
        <is>
          <t>Mehmet Demir</t>
        </is>
      </c>
      <c r="F134" s="29" t="n">
        <v>8360</v>
      </c>
      <c r="G134" s="30" t="n">
        <v>38</v>
      </c>
    </row>
    <row r="135">
      <c r="A135" s="27" t="n">
        <v>45888</v>
      </c>
      <c r="B135" s="28" t="inlineStr">
        <is>
          <t>Başlangıç Paketi</t>
        </is>
      </c>
      <c r="C135" s="28" t="inlineStr">
        <is>
          <t>İç Anadolu</t>
        </is>
      </c>
      <c r="D135" s="28" t="inlineStr">
        <is>
          <t>Bayi</t>
        </is>
      </c>
      <c r="E135" s="28" t="inlineStr">
        <is>
          <t>Zeynep Kaya</t>
        </is>
      </c>
      <c r="F135" s="29" t="n">
        <v>10300</v>
      </c>
      <c r="G135" s="30" t="n">
        <v>22</v>
      </c>
    </row>
    <row r="136">
      <c r="A136" s="27" t="n">
        <v>45890</v>
      </c>
      <c r="B136" s="28" t="inlineStr">
        <is>
          <t>Premium Paket</t>
        </is>
      </c>
      <c r="C136" s="28" t="inlineStr">
        <is>
          <t>İç Anadolu</t>
        </is>
      </c>
      <c r="D136" s="28" t="inlineStr">
        <is>
          <t>Online</t>
        </is>
      </c>
      <c r="E136" s="28" t="inlineStr">
        <is>
          <t>Burak Aydın</t>
        </is>
      </c>
      <c r="F136" s="29" t="n">
        <v>63220</v>
      </c>
      <c r="G136" s="30" t="n">
        <v>34</v>
      </c>
    </row>
    <row r="137">
      <c r="A137" s="27" t="n">
        <v>45891</v>
      </c>
      <c r="B137" s="28" t="inlineStr">
        <is>
          <t>Eklenti Hizmet</t>
        </is>
      </c>
      <c r="C137" s="28" t="inlineStr">
        <is>
          <t>Marmara</t>
        </is>
      </c>
      <c r="D137" s="28" t="inlineStr">
        <is>
          <t>Online</t>
        </is>
      </c>
      <c r="E137" s="28" t="inlineStr">
        <is>
          <t>Can Öztürk</t>
        </is>
      </c>
      <c r="F137" s="29" t="n">
        <v>13350</v>
      </c>
      <c r="G137" s="30" t="n">
        <v>60</v>
      </c>
    </row>
    <row r="138">
      <c r="A138" s="27" t="n">
        <v>45892</v>
      </c>
      <c r="B138" s="28" t="inlineStr">
        <is>
          <t>Başlangıç Paketi</t>
        </is>
      </c>
      <c r="C138" s="28" t="inlineStr">
        <is>
          <t>İç Anadolu</t>
        </is>
      </c>
      <c r="D138" s="28" t="inlineStr">
        <is>
          <t>Online</t>
        </is>
      </c>
      <c r="E138" s="28" t="inlineStr">
        <is>
          <t>Mehmet Demir</t>
        </is>
      </c>
      <c r="F138" s="29" t="n">
        <v>5830</v>
      </c>
      <c r="G138" s="30" t="n">
        <v>15</v>
      </c>
    </row>
    <row r="139">
      <c r="A139" s="27" t="n">
        <v>45893</v>
      </c>
      <c r="B139" s="28" t="inlineStr">
        <is>
          <t>Premium Paket</t>
        </is>
      </c>
      <c r="C139" s="28" t="inlineStr">
        <is>
          <t>Ege</t>
        </is>
      </c>
      <c r="D139" s="28" t="inlineStr">
        <is>
          <t>Mağaza</t>
        </is>
      </c>
      <c r="E139" s="28" t="inlineStr">
        <is>
          <t>Can Öztürk</t>
        </is>
      </c>
      <c r="F139" s="29" t="n">
        <v>29300</v>
      </c>
      <c r="G139" s="30" t="n">
        <v>15</v>
      </c>
    </row>
    <row r="140">
      <c r="A140" s="27" t="n">
        <v>45894</v>
      </c>
      <c r="B140" s="28" t="inlineStr">
        <is>
          <t>Başlangıç Paketi</t>
        </is>
      </c>
      <c r="C140" s="28" t="inlineStr">
        <is>
          <t>Akdeniz</t>
        </is>
      </c>
      <c r="D140" s="28" t="inlineStr">
        <is>
          <t>Online</t>
        </is>
      </c>
      <c r="E140" s="28" t="inlineStr">
        <is>
          <t>Mehmet Demir</t>
        </is>
      </c>
      <c r="F140" s="29" t="n">
        <v>26930</v>
      </c>
      <c r="G140" s="30" t="n">
        <v>98</v>
      </c>
    </row>
    <row r="141">
      <c r="A141" s="27" t="n">
        <v>45896</v>
      </c>
      <c r="B141" s="28" t="inlineStr">
        <is>
          <t>Eklenti Hizmet</t>
        </is>
      </c>
      <c r="C141" s="28" t="inlineStr">
        <is>
          <t>Marmara</t>
        </is>
      </c>
      <c r="D141" s="28" t="inlineStr">
        <is>
          <t>Mağaza</t>
        </is>
      </c>
      <c r="E141" s="28" t="inlineStr">
        <is>
          <t>Burak Aydın</t>
        </is>
      </c>
      <c r="F141" s="29" t="n">
        <v>12630</v>
      </c>
      <c r="G141" s="30" t="n">
        <v>62</v>
      </c>
    </row>
    <row r="142">
      <c r="A142" s="27" t="n">
        <v>45908</v>
      </c>
      <c r="B142" s="28" t="inlineStr">
        <is>
          <t>Eklenti Hizmet</t>
        </is>
      </c>
      <c r="C142" s="28" t="inlineStr">
        <is>
          <t>Ege</t>
        </is>
      </c>
      <c r="D142" s="28" t="inlineStr">
        <is>
          <t>Bayi</t>
        </is>
      </c>
      <c r="E142" s="28" t="inlineStr">
        <is>
          <t>Burak Aydın</t>
        </is>
      </c>
      <c r="F142" s="29" t="n">
        <v>6110</v>
      </c>
      <c r="G142" s="30" t="n">
        <v>49</v>
      </c>
    </row>
    <row r="143">
      <c r="A143" s="27" t="n">
        <v>45909</v>
      </c>
      <c r="B143" s="28" t="inlineStr">
        <is>
          <t>Standart Paket</t>
        </is>
      </c>
      <c r="C143" s="28" t="inlineStr">
        <is>
          <t>Marmara</t>
        </is>
      </c>
      <c r="D143" s="28" t="inlineStr">
        <is>
          <t>Mağaza</t>
        </is>
      </c>
      <c r="E143" s="28" t="inlineStr">
        <is>
          <t>Mehmet Demir</t>
        </is>
      </c>
      <c r="F143" s="29" t="n">
        <v>47240</v>
      </c>
      <c r="G143" s="30" t="n">
        <v>61</v>
      </c>
    </row>
    <row r="144">
      <c r="A144" s="27" t="n">
        <v>45910</v>
      </c>
      <c r="B144" s="28" t="inlineStr">
        <is>
          <t>Başlangıç Paketi</t>
        </is>
      </c>
      <c r="C144" s="28" t="inlineStr">
        <is>
          <t>Diğer</t>
        </is>
      </c>
      <c r="D144" s="28" t="inlineStr">
        <is>
          <t>Online</t>
        </is>
      </c>
      <c r="E144" s="28" t="inlineStr">
        <is>
          <t>Can Öztürk</t>
        </is>
      </c>
      <c r="F144" s="29" t="n">
        <v>22460</v>
      </c>
      <c r="G144" s="30" t="n">
        <v>58</v>
      </c>
    </row>
    <row r="145">
      <c r="A145" s="27" t="n">
        <v>45913</v>
      </c>
      <c r="B145" s="28" t="inlineStr">
        <is>
          <t>Eklenti Hizmet</t>
        </is>
      </c>
      <c r="C145" s="28" t="inlineStr">
        <is>
          <t>Akdeniz</t>
        </is>
      </c>
      <c r="D145" s="28" t="inlineStr">
        <is>
          <t>Online</t>
        </is>
      </c>
      <c r="E145" s="28" t="inlineStr">
        <is>
          <t>Elif Şahin</t>
        </is>
      </c>
      <c r="F145" s="29" t="n">
        <v>15470</v>
      </c>
      <c r="G145" s="30" t="n">
        <v>90</v>
      </c>
    </row>
    <row r="146">
      <c r="A146" s="27" t="n">
        <v>45916</v>
      </c>
      <c r="B146" s="28" t="inlineStr">
        <is>
          <t>Standart Paket</t>
        </is>
      </c>
      <c r="C146" s="28" t="inlineStr">
        <is>
          <t>Diğer</t>
        </is>
      </c>
      <c r="D146" s="28" t="inlineStr">
        <is>
          <t>Online</t>
        </is>
      </c>
      <c r="E146" s="28" t="inlineStr">
        <is>
          <t>Burak Aydın</t>
        </is>
      </c>
      <c r="F146" s="29" t="n">
        <v>37420</v>
      </c>
      <c r="G146" s="30" t="n">
        <v>37</v>
      </c>
    </row>
    <row r="147">
      <c r="A147" s="27" t="n">
        <v>45918</v>
      </c>
      <c r="B147" s="28" t="inlineStr">
        <is>
          <t>Eklenti Hizmet</t>
        </is>
      </c>
      <c r="C147" s="28" t="inlineStr">
        <is>
          <t>Akdeniz</t>
        </is>
      </c>
      <c r="D147" s="28" t="inlineStr">
        <is>
          <t>Bayi</t>
        </is>
      </c>
      <c r="E147" s="28" t="inlineStr">
        <is>
          <t>Can Öztürk</t>
        </is>
      </c>
      <c r="F147" s="29" t="n">
        <v>1670</v>
      </c>
      <c r="G147" s="30" t="n">
        <v>7</v>
      </c>
    </row>
    <row r="148">
      <c r="A148" s="27" t="n">
        <v>45920</v>
      </c>
      <c r="B148" s="28" t="inlineStr">
        <is>
          <t>Kurumsal Çözüm</t>
        </is>
      </c>
      <c r="C148" s="28" t="inlineStr">
        <is>
          <t>Ege</t>
        </is>
      </c>
      <c r="D148" s="28" t="inlineStr">
        <is>
          <t>Mağaza</t>
        </is>
      </c>
      <c r="E148" s="28" t="inlineStr">
        <is>
          <t>Ayşe Yılmaz</t>
        </is>
      </c>
      <c r="F148" s="29" t="n">
        <v>121710</v>
      </c>
      <c r="G148" s="30" t="n">
        <v>11</v>
      </c>
    </row>
    <row r="149">
      <c r="A149" s="27" t="n">
        <v>45921</v>
      </c>
      <c r="B149" s="28" t="inlineStr">
        <is>
          <t>Başlangıç Paketi</t>
        </is>
      </c>
      <c r="C149" s="28" t="inlineStr">
        <is>
          <t>İç Anadolu</t>
        </is>
      </c>
      <c r="D149" s="28" t="inlineStr">
        <is>
          <t>Bayi</t>
        </is>
      </c>
      <c r="E149" s="28" t="inlineStr">
        <is>
          <t>Can Öztürk</t>
        </is>
      </c>
      <c r="F149" s="29" t="n">
        <v>15440</v>
      </c>
      <c r="G149" s="30" t="n">
        <v>42</v>
      </c>
    </row>
    <row r="150">
      <c r="A150" s="27" t="n">
        <v>45922</v>
      </c>
      <c r="B150" s="28" t="inlineStr">
        <is>
          <t>Eklenti Hizmet</t>
        </is>
      </c>
      <c r="C150" s="28" t="inlineStr">
        <is>
          <t>Ege</t>
        </is>
      </c>
      <c r="D150" s="28" t="inlineStr">
        <is>
          <t>Mağaza</t>
        </is>
      </c>
      <c r="E150" s="28" t="inlineStr">
        <is>
          <t>Zeynep Kaya</t>
        </is>
      </c>
      <c r="F150" s="29" t="n">
        <v>2700</v>
      </c>
      <c r="G150" s="30" t="n">
        <v>9</v>
      </c>
    </row>
    <row r="151">
      <c r="A151" s="27" t="n">
        <v>45922</v>
      </c>
      <c r="B151" s="28" t="inlineStr">
        <is>
          <t>Kurumsal Çözüm</t>
        </is>
      </c>
      <c r="C151" s="28" t="inlineStr">
        <is>
          <t>İç Anadolu</t>
        </is>
      </c>
      <c r="D151" s="28" t="inlineStr">
        <is>
          <t>Mağaza</t>
        </is>
      </c>
      <c r="E151" s="28" t="inlineStr">
        <is>
          <t>Ayşe Yılmaz</t>
        </is>
      </c>
      <c r="F151" s="29" t="n">
        <v>93000</v>
      </c>
      <c r="G151" s="30" t="n">
        <v>9</v>
      </c>
    </row>
    <row r="152">
      <c r="A152" s="27" t="n">
        <v>45923</v>
      </c>
      <c r="B152" s="28" t="inlineStr">
        <is>
          <t>Kurumsal Çözüm</t>
        </is>
      </c>
      <c r="C152" s="28" t="inlineStr">
        <is>
          <t>Marmara</t>
        </is>
      </c>
      <c r="D152" s="28" t="inlineStr">
        <is>
          <t>Mağaza</t>
        </is>
      </c>
      <c r="E152" s="28" t="inlineStr">
        <is>
          <t>Can Öztürk</t>
        </is>
      </c>
      <c r="F152" s="29" t="n">
        <v>141030</v>
      </c>
      <c r="G152" s="30" t="n">
        <v>11</v>
      </c>
    </row>
    <row r="153">
      <c r="A153" s="27" t="n">
        <v>45925</v>
      </c>
      <c r="B153" s="28" t="inlineStr">
        <is>
          <t>Premium Paket</t>
        </is>
      </c>
      <c r="C153" s="28" t="inlineStr">
        <is>
          <t>Akdeniz</t>
        </is>
      </c>
      <c r="D153" s="28" t="inlineStr">
        <is>
          <t>Online</t>
        </is>
      </c>
      <c r="E153" s="28" t="inlineStr">
        <is>
          <t>Can Öztürk</t>
        </is>
      </c>
      <c r="F153" s="29" t="n">
        <v>57640</v>
      </c>
      <c r="G153" s="30" t="n">
        <v>28</v>
      </c>
    </row>
    <row r="154">
      <c r="A154" s="27" t="n">
        <v>45926</v>
      </c>
      <c r="B154" s="28" t="inlineStr">
        <is>
          <t>Kurumsal Çözüm</t>
        </is>
      </c>
      <c r="C154" s="28" t="inlineStr">
        <is>
          <t>Marmara</t>
        </is>
      </c>
      <c r="D154" s="28" t="inlineStr">
        <is>
          <t>Bayi</t>
        </is>
      </c>
      <c r="E154" s="28" t="inlineStr">
        <is>
          <t>Mehmet Demir</t>
        </is>
      </c>
      <c r="F154" s="29" t="n">
        <v>181930</v>
      </c>
      <c r="G154" s="30" t="n">
        <v>15</v>
      </c>
    </row>
    <row r="155">
      <c r="A155" s="27" t="n">
        <v>45927</v>
      </c>
      <c r="B155" s="28" t="inlineStr">
        <is>
          <t>Premium Paket</t>
        </is>
      </c>
      <c r="C155" s="28" t="inlineStr">
        <is>
          <t>Marmara</t>
        </is>
      </c>
      <c r="D155" s="28" t="inlineStr">
        <is>
          <t>Online</t>
        </is>
      </c>
      <c r="E155" s="28" t="inlineStr">
        <is>
          <t>Elif Şahin</t>
        </is>
      </c>
      <c r="F155" s="29" t="n">
        <v>72830</v>
      </c>
      <c r="G155" s="30" t="n">
        <v>32</v>
      </c>
    </row>
    <row r="156">
      <c r="A156" s="27" t="n">
        <v>45927</v>
      </c>
      <c r="B156" s="28" t="inlineStr">
        <is>
          <t>Kurumsal Çözüm</t>
        </is>
      </c>
      <c r="C156" s="28" t="inlineStr">
        <is>
          <t>İç Anadolu</t>
        </is>
      </c>
      <c r="D156" s="28" t="inlineStr">
        <is>
          <t>Online</t>
        </is>
      </c>
      <c r="E156" s="28" t="inlineStr">
        <is>
          <t>Can Öztürk</t>
        </is>
      </c>
      <c r="F156" s="29" t="n">
        <v>143670</v>
      </c>
      <c r="G156" s="30" t="n">
        <v>13</v>
      </c>
    </row>
    <row r="157">
      <c r="A157" s="27" t="n">
        <v>45934</v>
      </c>
      <c r="B157" s="28" t="inlineStr">
        <is>
          <t>Premium Paket</t>
        </is>
      </c>
      <c r="C157" s="28" t="inlineStr">
        <is>
          <t>Marmara</t>
        </is>
      </c>
      <c r="D157" s="28" t="inlineStr">
        <is>
          <t>Mağaza</t>
        </is>
      </c>
      <c r="E157" s="28" t="inlineStr">
        <is>
          <t>Can Öztürk</t>
        </is>
      </c>
      <c r="F157" s="29" t="n">
        <v>72630</v>
      </c>
      <c r="G157" s="30" t="n">
        <v>28</v>
      </c>
    </row>
    <row r="158">
      <c r="A158" s="27" t="n">
        <v>45934</v>
      </c>
      <c r="B158" s="28" t="inlineStr">
        <is>
          <t>Kurumsal Çözüm</t>
        </is>
      </c>
      <c r="C158" s="28" t="inlineStr">
        <is>
          <t>İç Anadolu</t>
        </is>
      </c>
      <c r="D158" s="28" t="inlineStr">
        <is>
          <t>Online</t>
        </is>
      </c>
      <c r="E158" s="28" t="inlineStr">
        <is>
          <t>Can Öztürk</t>
        </is>
      </c>
      <c r="F158" s="29" t="n">
        <v>154860</v>
      </c>
      <c r="G158" s="30" t="n">
        <v>15</v>
      </c>
    </row>
    <row r="159">
      <c r="A159" s="27" t="n">
        <v>45934</v>
      </c>
      <c r="B159" s="28" t="inlineStr">
        <is>
          <t>Başlangıç Paketi</t>
        </is>
      </c>
      <c r="C159" s="28" t="inlineStr">
        <is>
          <t>Akdeniz</t>
        </is>
      </c>
      <c r="D159" s="28" t="inlineStr">
        <is>
          <t>Online</t>
        </is>
      </c>
      <c r="E159" s="28" t="inlineStr">
        <is>
          <t>Can Öztürk</t>
        </is>
      </c>
      <c r="F159" s="29" t="n">
        <v>57080</v>
      </c>
      <c r="G159" s="30" t="n">
        <v>134</v>
      </c>
    </row>
    <row r="160">
      <c r="A160" s="27" t="n">
        <v>45935</v>
      </c>
      <c r="B160" s="28" t="inlineStr">
        <is>
          <t>Standart Paket</t>
        </is>
      </c>
      <c r="C160" s="28" t="inlineStr">
        <is>
          <t>Ege</t>
        </is>
      </c>
      <c r="D160" s="28" t="inlineStr">
        <is>
          <t>Mağaza</t>
        </is>
      </c>
      <c r="E160" s="28" t="inlineStr">
        <is>
          <t>Can Öztürk</t>
        </is>
      </c>
      <c r="F160" s="29" t="n">
        <v>65190</v>
      </c>
      <c r="G160" s="30" t="n">
        <v>69</v>
      </c>
    </row>
    <row r="161">
      <c r="A161" s="27" t="n">
        <v>45935</v>
      </c>
      <c r="B161" s="28" t="inlineStr">
        <is>
          <t>Standart Paket</t>
        </is>
      </c>
      <c r="C161" s="28" t="inlineStr">
        <is>
          <t>Ege</t>
        </is>
      </c>
      <c r="D161" s="28" t="inlineStr">
        <is>
          <t>Bayi</t>
        </is>
      </c>
      <c r="E161" s="28" t="inlineStr">
        <is>
          <t>Can Öztürk</t>
        </is>
      </c>
      <c r="F161" s="29" t="n">
        <v>86180</v>
      </c>
      <c r="G161" s="30" t="n">
        <v>84</v>
      </c>
    </row>
    <row r="162">
      <c r="A162" s="27" t="n">
        <v>45940</v>
      </c>
      <c r="B162" s="28" t="inlineStr">
        <is>
          <t>Premium Paket</t>
        </is>
      </c>
      <c r="C162" s="28" t="inlineStr">
        <is>
          <t>Marmara</t>
        </is>
      </c>
      <c r="D162" s="28" t="inlineStr">
        <is>
          <t>Kurumsal</t>
        </is>
      </c>
      <c r="E162" s="28" t="inlineStr">
        <is>
          <t>Elif Şahin</t>
        </is>
      </c>
      <c r="F162" s="29" t="n">
        <v>68670</v>
      </c>
      <c r="G162" s="30" t="n">
        <v>29</v>
      </c>
    </row>
    <row r="163">
      <c r="A163" s="27" t="n">
        <v>45940</v>
      </c>
      <c r="B163" s="28" t="inlineStr">
        <is>
          <t>Standart Paket</t>
        </is>
      </c>
      <c r="C163" s="28" t="inlineStr">
        <is>
          <t>Marmara</t>
        </is>
      </c>
      <c r="D163" s="28" t="inlineStr">
        <is>
          <t>Bayi</t>
        </is>
      </c>
      <c r="E163" s="28" t="inlineStr">
        <is>
          <t>Burak Aydın</t>
        </is>
      </c>
      <c r="F163" s="29" t="n">
        <v>35530</v>
      </c>
      <c r="G163" s="30" t="n">
        <v>32</v>
      </c>
    </row>
    <row r="164">
      <c r="A164" s="27" t="n">
        <v>45941</v>
      </c>
      <c r="B164" s="28" t="inlineStr">
        <is>
          <t>Kurumsal Çözüm</t>
        </is>
      </c>
      <c r="C164" s="28" t="inlineStr">
        <is>
          <t>İç Anadolu</t>
        </is>
      </c>
      <c r="D164" s="28" t="inlineStr">
        <is>
          <t>Online</t>
        </is>
      </c>
      <c r="E164" s="28" t="inlineStr">
        <is>
          <t>Elif Şahin</t>
        </is>
      </c>
      <c r="F164" s="29" t="n">
        <v>280900</v>
      </c>
      <c r="G164" s="30" t="n">
        <v>19</v>
      </c>
    </row>
    <row r="165">
      <c r="A165" s="27" t="n">
        <v>45943</v>
      </c>
      <c r="B165" s="28" t="inlineStr">
        <is>
          <t>Başlangıç Paketi</t>
        </is>
      </c>
      <c r="C165" s="28" t="inlineStr">
        <is>
          <t>Ege</t>
        </is>
      </c>
      <c r="D165" s="28" t="inlineStr">
        <is>
          <t>Online</t>
        </is>
      </c>
      <c r="E165" s="28" t="inlineStr">
        <is>
          <t>Can Öztürk</t>
        </is>
      </c>
      <c r="F165" s="29" t="n">
        <v>52000</v>
      </c>
      <c r="G165" s="30" t="n">
        <v>118</v>
      </c>
    </row>
    <row r="166">
      <c r="A166" s="27" t="n">
        <v>45943</v>
      </c>
      <c r="B166" s="28" t="inlineStr">
        <is>
          <t>Kurumsal Çözüm</t>
        </is>
      </c>
      <c r="C166" s="28" t="inlineStr">
        <is>
          <t>Ege</t>
        </is>
      </c>
      <c r="D166" s="28" t="inlineStr">
        <is>
          <t>Kurumsal</t>
        </is>
      </c>
      <c r="E166" s="28" t="inlineStr">
        <is>
          <t>Mehmet Demir</t>
        </is>
      </c>
      <c r="F166" s="29" t="n">
        <v>174090</v>
      </c>
      <c r="G166" s="30" t="n">
        <v>18</v>
      </c>
    </row>
    <row r="167">
      <c r="A167" s="27" t="n">
        <v>45944</v>
      </c>
      <c r="B167" s="28" t="inlineStr">
        <is>
          <t>Premium Paket</t>
        </is>
      </c>
      <c r="C167" s="28" t="inlineStr">
        <is>
          <t>İç Anadolu</t>
        </is>
      </c>
      <c r="D167" s="28" t="inlineStr">
        <is>
          <t>Kurumsal</t>
        </is>
      </c>
      <c r="E167" s="28" t="inlineStr">
        <is>
          <t>Burak Aydın</t>
        </is>
      </c>
      <c r="F167" s="29" t="n">
        <v>16650</v>
      </c>
      <c r="G167" s="30" t="n">
        <v>7</v>
      </c>
    </row>
    <row r="168">
      <c r="A168" s="27" t="n">
        <v>45944</v>
      </c>
      <c r="B168" s="28" t="inlineStr">
        <is>
          <t>Standart Paket</t>
        </is>
      </c>
      <c r="C168" s="28" t="inlineStr">
        <is>
          <t>Akdeniz</t>
        </is>
      </c>
      <c r="D168" s="28" t="inlineStr">
        <is>
          <t>Online</t>
        </is>
      </c>
      <c r="E168" s="28" t="inlineStr">
        <is>
          <t>Elif Şahin</t>
        </is>
      </c>
      <c r="F168" s="29" t="n">
        <v>17260</v>
      </c>
      <c r="G168" s="30" t="n">
        <v>21</v>
      </c>
    </row>
    <row r="169">
      <c r="A169" s="27" t="n">
        <v>45945</v>
      </c>
      <c r="B169" s="28" t="inlineStr">
        <is>
          <t>Başlangıç Paketi</t>
        </is>
      </c>
      <c r="C169" s="28" t="inlineStr">
        <is>
          <t>Diğer</t>
        </is>
      </c>
      <c r="D169" s="28" t="inlineStr">
        <is>
          <t>Online</t>
        </is>
      </c>
      <c r="E169" s="28" t="inlineStr">
        <is>
          <t>Burak Aydın</t>
        </is>
      </c>
      <c r="F169" s="29" t="n">
        <v>35150</v>
      </c>
      <c r="G169" s="30" t="n">
        <v>123</v>
      </c>
    </row>
    <row r="170">
      <c r="A170" s="27" t="n">
        <v>45945</v>
      </c>
      <c r="B170" s="28" t="inlineStr">
        <is>
          <t>Standart Paket</t>
        </is>
      </c>
      <c r="C170" s="28" t="inlineStr">
        <is>
          <t>Diğer</t>
        </is>
      </c>
      <c r="D170" s="28" t="inlineStr">
        <is>
          <t>Online</t>
        </is>
      </c>
      <c r="E170" s="28" t="inlineStr">
        <is>
          <t>Zeynep Kaya</t>
        </is>
      </c>
      <c r="F170" s="29" t="n">
        <v>8050</v>
      </c>
      <c r="G170" s="30" t="n">
        <v>7</v>
      </c>
    </row>
    <row r="171">
      <c r="A171" s="27" t="n">
        <v>45946</v>
      </c>
      <c r="B171" s="28" t="inlineStr">
        <is>
          <t>Başlangıç Paketi</t>
        </is>
      </c>
      <c r="C171" s="28" t="inlineStr">
        <is>
          <t>Marmara</t>
        </is>
      </c>
      <c r="D171" s="28" t="inlineStr">
        <is>
          <t>Online</t>
        </is>
      </c>
      <c r="E171" s="28" t="inlineStr">
        <is>
          <t>Mehmet Demir</t>
        </is>
      </c>
      <c r="F171" s="29" t="n">
        <v>63380</v>
      </c>
      <c r="G171" s="30" t="n">
        <v>171</v>
      </c>
    </row>
    <row r="172">
      <c r="A172" s="27" t="n">
        <v>45946</v>
      </c>
      <c r="B172" s="28" t="inlineStr">
        <is>
          <t>Standart Paket</t>
        </is>
      </c>
      <c r="C172" s="28" t="inlineStr">
        <is>
          <t>İç Anadolu</t>
        </is>
      </c>
      <c r="D172" s="28" t="inlineStr">
        <is>
          <t>Online</t>
        </is>
      </c>
      <c r="E172" s="28" t="inlineStr">
        <is>
          <t>Elif Şahin</t>
        </is>
      </c>
      <c r="F172" s="29" t="n">
        <v>84640</v>
      </c>
      <c r="G172" s="30" t="n">
        <v>74</v>
      </c>
    </row>
    <row r="173">
      <c r="A173" s="27" t="n">
        <v>45947</v>
      </c>
      <c r="B173" s="28" t="inlineStr">
        <is>
          <t>Başlangıç Paketi</t>
        </is>
      </c>
      <c r="C173" s="28" t="inlineStr">
        <is>
          <t>Marmara</t>
        </is>
      </c>
      <c r="D173" s="28" t="inlineStr">
        <is>
          <t>Online</t>
        </is>
      </c>
      <c r="E173" s="28" t="inlineStr">
        <is>
          <t>Burak Aydın</t>
        </is>
      </c>
      <c r="F173" s="29" t="n">
        <v>24020</v>
      </c>
      <c r="G173" s="30" t="n">
        <v>50</v>
      </c>
    </row>
    <row r="174">
      <c r="A174" s="27" t="n">
        <v>45949</v>
      </c>
      <c r="B174" s="28" t="inlineStr">
        <is>
          <t>Başlangıç Paketi</t>
        </is>
      </c>
      <c r="C174" s="28" t="inlineStr">
        <is>
          <t>Diğer</t>
        </is>
      </c>
      <c r="D174" s="28" t="inlineStr">
        <is>
          <t>Online</t>
        </is>
      </c>
      <c r="E174" s="28" t="inlineStr">
        <is>
          <t>Zeynep Kaya</t>
        </is>
      </c>
      <c r="F174" s="29" t="n">
        <v>47170</v>
      </c>
      <c r="G174" s="30" t="n">
        <v>97</v>
      </c>
    </row>
    <row r="175">
      <c r="A175" s="27" t="n">
        <v>45952</v>
      </c>
      <c r="B175" s="28" t="inlineStr">
        <is>
          <t>Başlangıç Paketi</t>
        </is>
      </c>
      <c r="C175" s="28" t="inlineStr">
        <is>
          <t>İç Anadolu</t>
        </is>
      </c>
      <c r="D175" s="28" t="inlineStr">
        <is>
          <t>Bayi</t>
        </is>
      </c>
      <c r="E175" s="28" t="inlineStr">
        <is>
          <t>Elif Şahin</t>
        </is>
      </c>
      <c r="F175" s="29" t="n">
        <v>58120</v>
      </c>
      <c r="G175" s="30" t="n">
        <v>175</v>
      </c>
    </row>
    <row r="176">
      <c r="A176" s="27" t="n">
        <v>45953</v>
      </c>
      <c r="B176" s="28" t="inlineStr">
        <is>
          <t>Kurumsal Çözüm</t>
        </is>
      </c>
      <c r="C176" s="28" t="inlineStr">
        <is>
          <t>Marmara</t>
        </is>
      </c>
      <c r="D176" s="28" t="inlineStr">
        <is>
          <t>Bayi</t>
        </is>
      </c>
      <c r="E176" s="28" t="inlineStr">
        <is>
          <t>Zeynep Kaya</t>
        </is>
      </c>
      <c r="F176" s="29" t="n">
        <v>45950</v>
      </c>
      <c r="G176" s="30" t="n">
        <v>4</v>
      </c>
    </row>
    <row r="177">
      <c r="A177" s="27" t="n">
        <v>45953</v>
      </c>
      <c r="B177" s="28" t="inlineStr">
        <is>
          <t>Eklenti Hizmet</t>
        </is>
      </c>
      <c r="C177" s="28" t="inlineStr">
        <is>
          <t>Ege</t>
        </is>
      </c>
      <c r="D177" s="28" t="inlineStr">
        <is>
          <t>Mağaza</t>
        </is>
      </c>
      <c r="E177" s="28" t="inlineStr">
        <is>
          <t>Can Öztürk</t>
        </is>
      </c>
      <c r="F177" s="29" t="n">
        <v>16770</v>
      </c>
      <c r="G177" s="30" t="n">
        <v>66</v>
      </c>
    </row>
    <row r="178">
      <c r="A178" s="27" t="n">
        <v>45954</v>
      </c>
      <c r="B178" s="28" t="inlineStr">
        <is>
          <t>Premium Paket</t>
        </is>
      </c>
      <c r="C178" s="28" t="inlineStr">
        <is>
          <t>İç Anadolu</t>
        </is>
      </c>
      <c r="D178" s="28" t="inlineStr">
        <is>
          <t>Online</t>
        </is>
      </c>
      <c r="E178" s="28" t="inlineStr">
        <is>
          <t>Ayşe Yılmaz</t>
        </is>
      </c>
      <c r="F178" s="29" t="n">
        <v>88330</v>
      </c>
      <c r="G178" s="30" t="n">
        <v>34</v>
      </c>
    </row>
    <row r="179">
      <c r="A179" s="27" t="n">
        <v>45956</v>
      </c>
      <c r="B179" s="28" t="inlineStr">
        <is>
          <t>Premium Paket</t>
        </is>
      </c>
      <c r="C179" s="28" t="inlineStr">
        <is>
          <t>Akdeniz</t>
        </is>
      </c>
      <c r="D179" s="28" t="inlineStr">
        <is>
          <t>Online</t>
        </is>
      </c>
      <c r="E179" s="28" t="inlineStr">
        <is>
          <t>Ayşe Yılmaz</t>
        </is>
      </c>
      <c r="F179" s="29" t="n">
        <v>16530</v>
      </c>
      <c r="G179" s="30" t="n">
        <v>9</v>
      </c>
    </row>
    <row r="180">
      <c r="A180" s="27" t="n">
        <v>45958</v>
      </c>
      <c r="B180" s="28" t="inlineStr">
        <is>
          <t>Eklenti Hizmet</t>
        </is>
      </c>
      <c r="C180" s="28" t="inlineStr">
        <is>
          <t>Marmara</t>
        </is>
      </c>
      <c r="D180" s="28" t="inlineStr">
        <is>
          <t>Kurumsal</t>
        </is>
      </c>
      <c r="E180" s="28" t="inlineStr">
        <is>
          <t>Can Öztürk</t>
        </is>
      </c>
      <c r="F180" s="29" t="n">
        <v>15290</v>
      </c>
      <c r="G180" s="30" t="n">
        <v>59</v>
      </c>
    </row>
    <row r="181">
      <c r="A181" s="27" t="n">
        <v>45958</v>
      </c>
      <c r="B181" s="28" t="inlineStr">
        <is>
          <t>Başlangıç Paketi</t>
        </is>
      </c>
      <c r="C181" s="28" t="inlineStr">
        <is>
          <t>Akdeniz</t>
        </is>
      </c>
      <c r="D181" s="28" t="inlineStr">
        <is>
          <t>Online</t>
        </is>
      </c>
      <c r="E181" s="28" t="inlineStr">
        <is>
          <t>Can Öztürk</t>
        </is>
      </c>
      <c r="F181" s="29" t="n">
        <v>12680</v>
      </c>
      <c r="G181" s="30" t="n">
        <v>47</v>
      </c>
    </row>
    <row r="182">
      <c r="A182" s="27" t="n">
        <v>45963</v>
      </c>
      <c r="B182" s="28" t="inlineStr">
        <is>
          <t>Eklenti Hizmet</t>
        </is>
      </c>
      <c r="C182" s="28" t="inlineStr">
        <is>
          <t>İç Anadolu</t>
        </is>
      </c>
      <c r="D182" s="28" t="inlineStr">
        <is>
          <t>Online</t>
        </is>
      </c>
      <c r="E182" s="28" t="inlineStr">
        <is>
          <t>Ayşe Yılmaz</t>
        </is>
      </c>
      <c r="F182" s="29" t="n">
        <v>12550</v>
      </c>
      <c r="G182" s="30" t="n">
        <v>89</v>
      </c>
    </row>
    <row r="183">
      <c r="A183" s="27" t="n">
        <v>45965</v>
      </c>
      <c r="B183" s="28" t="inlineStr">
        <is>
          <t>Standart Paket</t>
        </is>
      </c>
      <c r="C183" s="28" t="inlineStr">
        <is>
          <t>İç Anadolu</t>
        </is>
      </c>
      <c r="D183" s="28" t="inlineStr">
        <is>
          <t>Bayi</t>
        </is>
      </c>
      <c r="E183" s="28" t="inlineStr">
        <is>
          <t>Can Öztürk</t>
        </is>
      </c>
      <c r="F183" s="29" t="n">
        <v>6660</v>
      </c>
      <c r="G183" s="30" t="n">
        <v>8</v>
      </c>
    </row>
    <row r="184">
      <c r="A184" s="27" t="n">
        <v>45966</v>
      </c>
      <c r="B184" s="28" t="inlineStr">
        <is>
          <t>Premium Paket</t>
        </is>
      </c>
      <c r="C184" s="28" t="inlineStr">
        <is>
          <t>Ege</t>
        </is>
      </c>
      <c r="D184" s="28" t="inlineStr">
        <is>
          <t>Online</t>
        </is>
      </c>
      <c r="E184" s="28" t="inlineStr">
        <is>
          <t>Elif Şahin</t>
        </is>
      </c>
      <c r="F184" s="29" t="n">
        <v>93140</v>
      </c>
      <c r="G184" s="30" t="n">
        <v>48</v>
      </c>
    </row>
    <row r="185">
      <c r="A185" s="27" t="n">
        <v>45966</v>
      </c>
      <c r="B185" s="28" t="inlineStr">
        <is>
          <t>Eklenti Hizmet</t>
        </is>
      </c>
      <c r="C185" s="28" t="inlineStr">
        <is>
          <t>Ege</t>
        </is>
      </c>
      <c r="D185" s="28" t="inlineStr">
        <is>
          <t>Bayi</t>
        </is>
      </c>
      <c r="E185" s="28" t="inlineStr">
        <is>
          <t>Mehmet Demir</t>
        </is>
      </c>
      <c r="F185" s="29" t="n">
        <v>29330</v>
      </c>
      <c r="G185" s="30" t="n">
        <v>100</v>
      </c>
    </row>
    <row r="186">
      <c r="A186" s="27" t="n">
        <v>45970</v>
      </c>
      <c r="B186" s="28" t="inlineStr">
        <is>
          <t>Başlangıç Paketi</t>
        </is>
      </c>
      <c r="C186" s="28" t="inlineStr">
        <is>
          <t>Marmara</t>
        </is>
      </c>
      <c r="D186" s="28" t="inlineStr">
        <is>
          <t>Online</t>
        </is>
      </c>
      <c r="E186" s="28" t="inlineStr">
        <is>
          <t>Burak Aydın</t>
        </is>
      </c>
      <c r="F186" s="29" t="n">
        <v>42250</v>
      </c>
      <c r="G186" s="30" t="n">
        <v>142</v>
      </c>
    </row>
    <row r="187">
      <c r="A187" s="27" t="n">
        <v>45970</v>
      </c>
      <c r="B187" s="28" t="inlineStr">
        <is>
          <t>Başlangıç Paketi</t>
        </is>
      </c>
      <c r="C187" s="28" t="inlineStr">
        <is>
          <t>Diğer</t>
        </is>
      </c>
      <c r="D187" s="28" t="inlineStr">
        <is>
          <t>Kurumsal</t>
        </is>
      </c>
      <c r="E187" s="28" t="inlineStr">
        <is>
          <t>Mehmet Demir</t>
        </is>
      </c>
      <c r="F187" s="29" t="n">
        <v>22800</v>
      </c>
      <c r="G187" s="30" t="n">
        <v>86</v>
      </c>
    </row>
    <row r="188">
      <c r="A188" s="27" t="n">
        <v>45971</v>
      </c>
      <c r="B188" s="28" t="inlineStr">
        <is>
          <t>Eklenti Hizmet</t>
        </is>
      </c>
      <c r="C188" s="28" t="inlineStr">
        <is>
          <t>Marmara</t>
        </is>
      </c>
      <c r="D188" s="28" t="inlineStr">
        <is>
          <t>Kurumsal</t>
        </is>
      </c>
      <c r="E188" s="28" t="inlineStr">
        <is>
          <t>Mehmet Demir</t>
        </is>
      </c>
      <c r="F188" s="29" t="n">
        <v>28610</v>
      </c>
      <c r="G188" s="30" t="n">
        <v>106</v>
      </c>
    </row>
    <row r="189">
      <c r="A189" s="27" t="n">
        <v>45971</v>
      </c>
      <c r="B189" s="28" t="inlineStr">
        <is>
          <t>Standart Paket</t>
        </is>
      </c>
      <c r="C189" s="28" t="inlineStr">
        <is>
          <t>Ege</t>
        </is>
      </c>
      <c r="D189" s="28" t="inlineStr">
        <is>
          <t>Bayi</t>
        </is>
      </c>
      <c r="E189" s="28" t="inlineStr">
        <is>
          <t>Burak Aydın</t>
        </is>
      </c>
      <c r="F189" s="29" t="n">
        <v>65100</v>
      </c>
      <c r="G189" s="30" t="n">
        <v>55</v>
      </c>
    </row>
    <row r="190">
      <c r="A190" s="27" t="n">
        <v>45972</v>
      </c>
      <c r="B190" s="28" t="inlineStr">
        <is>
          <t>Başlangıç Paketi</t>
        </is>
      </c>
      <c r="C190" s="28" t="inlineStr">
        <is>
          <t>Diğer</t>
        </is>
      </c>
      <c r="D190" s="28" t="inlineStr">
        <is>
          <t>Mağaza</t>
        </is>
      </c>
      <c r="E190" s="28" t="inlineStr">
        <is>
          <t>Mehmet Demir</t>
        </is>
      </c>
      <c r="F190" s="29" t="n">
        <v>4990</v>
      </c>
      <c r="G190" s="30" t="n">
        <v>19</v>
      </c>
    </row>
    <row r="191">
      <c r="A191" s="27" t="n">
        <v>45973</v>
      </c>
      <c r="B191" s="28" t="inlineStr">
        <is>
          <t>Başlangıç Paketi</t>
        </is>
      </c>
      <c r="C191" s="28" t="inlineStr">
        <is>
          <t>Akdeniz</t>
        </is>
      </c>
      <c r="D191" s="28" t="inlineStr">
        <is>
          <t>Kurumsal</t>
        </is>
      </c>
      <c r="E191" s="28" t="inlineStr">
        <is>
          <t>Mehmet Demir</t>
        </is>
      </c>
      <c r="F191" s="29" t="n">
        <v>18070</v>
      </c>
      <c r="G191" s="30" t="n">
        <v>70</v>
      </c>
    </row>
    <row r="192">
      <c r="A192" s="27" t="n">
        <v>45974</v>
      </c>
      <c r="B192" s="28" t="inlineStr">
        <is>
          <t>Başlangıç Paketi</t>
        </is>
      </c>
      <c r="C192" s="28" t="inlineStr">
        <is>
          <t>Marmara</t>
        </is>
      </c>
      <c r="D192" s="28" t="inlineStr">
        <is>
          <t>Mağaza</t>
        </is>
      </c>
      <c r="E192" s="28" t="inlineStr">
        <is>
          <t>Can Öztürk</t>
        </is>
      </c>
      <c r="F192" s="29" t="n">
        <v>22490</v>
      </c>
      <c r="G192" s="30" t="n">
        <v>75</v>
      </c>
    </row>
    <row r="193">
      <c r="A193" s="27" t="n">
        <v>45979</v>
      </c>
      <c r="B193" s="28" t="inlineStr">
        <is>
          <t>Standart Paket</t>
        </is>
      </c>
      <c r="C193" s="28" t="inlineStr">
        <is>
          <t>İç Anadolu</t>
        </is>
      </c>
      <c r="D193" s="28" t="inlineStr">
        <is>
          <t>Mağaza</t>
        </is>
      </c>
      <c r="E193" s="28" t="inlineStr">
        <is>
          <t>Mehmet Demir</t>
        </is>
      </c>
      <c r="F193" s="29" t="n">
        <v>13900</v>
      </c>
      <c r="G193" s="30" t="n">
        <v>17</v>
      </c>
    </row>
    <row r="194">
      <c r="A194" s="27" t="n">
        <v>45979</v>
      </c>
      <c r="B194" s="28" t="inlineStr">
        <is>
          <t>Standart Paket</t>
        </is>
      </c>
      <c r="C194" s="28" t="inlineStr">
        <is>
          <t>Akdeniz</t>
        </is>
      </c>
      <c r="D194" s="28" t="inlineStr">
        <is>
          <t>Online</t>
        </is>
      </c>
      <c r="E194" s="28" t="inlineStr">
        <is>
          <t>Can Öztürk</t>
        </is>
      </c>
      <c r="F194" s="29" t="n">
        <v>84910</v>
      </c>
      <c r="G194" s="30" t="n">
        <v>81</v>
      </c>
    </row>
    <row r="195">
      <c r="A195" s="27" t="n">
        <v>45980</v>
      </c>
      <c r="B195" s="28" t="inlineStr">
        <is>
          <t>Premium Paket</t>
        </is>
      </c>
      <c r="C195" s="28" t="inlineStr">
        <is>
          <t>Marmara</t>
        </is>
      </c>
      <c r="D195" s="28" t="inlineStr">
        <is>
          <t>Kurumsal</t>
        </is>
      </c>
      <c r="E195" s="28" t="inlineStr">
        <is>
          <t>Burak Aydın</t>
        </is>
      </c>
      <c r="F195" s="29" t="n">
        <v>94920</v>
      </c>
      <c r="G195" s="30" t="n">
        <v>47</v>
      </c>
    </row>
    <row r="196">
      <c r="A196" s="27" t="n">
        <v>45981</v>
      </c>
      <c r="B196" s="28" t="inlineStr">
        <is>
          <t>Kurumsal Çözüm</t>
        </is>
      </c>
      <c r="C196" s="28" t="inlineStr">
        <is>
          <t>İç Anadolu</t>
        </is>
      </c>
      <c r="D196" s="28" t="inlineStr">
        <is>
          <t>Online</t>
        </is>
      </c>
      <c r="E196" s="28" t="inlineStr">
        <is>
          <t>Elif Şahin</t>
        </is>
      </c>
      <c r="F196" s="29" t="n">
        <v>67800</v>
      </c>
      <c r="G196" s="30" t="n">
        <v>6</v>
      </c>
    </row>
    <row r="197">
      <c r="A197" s="27" t="n">
        <v>45982</v>
      </c>
      <c r="B197" s="28" t="inlineStr">
        <is>
          <t>Eklenti Hizmet</t>
        </is>
      </c>
      <c r="C197" s="28" t="inlineStr">
        <is>
          <t>Marmara</t>
        </is>
      </c>
      <c r="D197" s="28" t="inlineStr">
        <is>
          <t>Bayi</t>
        </is>
      </c>
      <c r="E197" s="28" t="inlineStr">
        <is>
          <t>Burak Aydın</t>
        </is>
      </c>
      <c r="F197" s="29" t="n">
        <v>7920</v>
      </c>
      <c r="G197" s="30" t="n">
        <v>34</v>
      </c>
    </row>
    <row r="198">
      <c r="A198" s="27" t="n">
        <v>45983</v>
      </c>
      <c r="B198" s="28" t="inlineStr">
        <is>
          <t>Başlangıç Paketi</t>
        </is>
      </c>
      <c r="C198" s="28" t="inlineStr">
        <is>
          <t>Akdeniz</t>
        </is>
      </c>
      <c r="D198" s="28" t="inlineStr">
        <is>
          <t>Kurumsal</t>
        </is>
      </c>
      <c r="E198" s="28" t="inlineStr">
        <is>
          <t>Zeynep Kaya</t>
        </is>
      </c>
      <c r="F198" s="29" t="n">
        <v>63360</v>
      </c>
      <c r="G198" s="30" t="n">
        <v>186</v>
      </c>
    </row>
    <row r="199">
      <c r="A199" s="27" t="n">
        <v>45983</v>
      </c>
      <c r="B199" s="28" t="inlineStr">
        <is>
          <t>Kurumsal Çözüm</t>
        </is>
      </c>
      <c r="C199" s="28" t="inlineStr">
        <is>
          <t>Diğer</t>
        </is>
      </c>
      <c r="D199" s="28" t="inlineStr">
        <is>
          <t>Kurumsal</t>
        </is>
      </c>
      <c r="E199" s="28" t="inlineStr">
        <is>
          <t>Mehmet Demir</t>
        </is>
      </c>
      <c r="F199" s="29" t="n">
        <v>246030</v>
      </c>
      <c r="G199" s="30" t="n">
        <v>22</v>
      </c>
    </row>
    <row r="200">
      <c r="A200" s="27" t="n">
        <v>45984</v>
      </c>
      <c r="B200" s="28" t="inlineStr">
        <is>
          <t>Premium Paket</t>
        </is>
      </c>
      <c r="C200" s="28" t="inlineStr">
        <is>
          <t>Marmara</t>
        </is>
      </c>
      <c r="D200" s="28" t="inlineStr">
        <is>
          <t>Mağaza</t>
        </is>
      </c>
      <c r="E200" s="28" t="inlineStr">
        <is>
          <t>Zeynep Kaya</t>
        </is>
      </c>
      <c r="F200" s="29" t="n">
        <v>94910</v>
      </c>
      <c r="G200" s="30" t="n">
        <v>42</v>
      </c>
    </row>
    <row r="201">
      <c r="A201" s="27" t="n">
        <v>45985</v>
      </c>
      <c r="B201" s="28" t="inlineStr">
        <is>
          <t>Premium Paket</t>
        </is>
      </c>
      <c r="C201" s="28" t="inlineStr">
        <is>
          <t>Marmara</t>
        </is>
      </c>
      <c r="D201" s="28" t="inlineStr">
        <is>
          <t>Bayi</t>
        </is>
      </c>
      <c r="E201" s="28" t="inlineStr">
        <is>
          <t>Mehmet Demir</t>
        </is>
      </c>
      <c r="F201" s="29" t="n">
        <v>24900</v>
      </c>
      <c r="G201" s="30" t="n">
        <v>11</v>
      </c>
    </row>
    <row r="202">
      <c r="A202" s="27" t="n">
        <v>45987</v>
      </c>
      <c r="B202" s="28" t="inlineStr">
        <is>
          <t>Eklenti Hizmet</t>
        </is>
      </c>
      <c r="C202" s="28" t="inlineStr">
        <is>
          <t>Ege</t>
        </is>
      </c>
      <c r="D202" s="28" t="inlineStr">
        <is>
          <t>Bayi</t>
        </is>
      </c>
      <c r="E202" s="28" t="inlineStr">
        <is>
          <t>Elif Şahin</t>
        </is>
      </c>
      <c r="F202" s="29" t="n">
        <v>25290</v>
      </c>
      <c r="G202" s="30" t="n">
        <v>86</v>
      </c>
    </row>
    <row r="203">
      <c r="A203" s="27" t="n">
        <v>45988</v>
      </c>
      <c r="B203" s="28" t="inlineStr">
        <is>
          <t>Eklenti Hizmet</t>
        </is>
      </c>
      <c r="C203" s="28" t="inlineStr">
        <is>
          <t>Ege</t>
        </is>
      </c>
      <c r="D203" s="28" t="inlineStr">
        <is>
          <t>Online</t>
        </is>
      </c>
      <c r="E203" s="28" t="inlineStr">
        <is>
          <t>Mehmet Demir</t>
        </is>
      </c>
      <c r="F203" s="29" t="n">
        <v>30720</v>
      </c>
      <c r="G203" s="30" t="n">
        <v>108</v>
      </c>
    </row>
    <row r="204">
      <c r="A204" s="27" t="n">
        <v>45988</v>
      </c>
      <c r="B204" s="28" t="inlineStr">
        <is>
          <t>Standart Paket</t>
        </is>
      </c>
      <c r="C204" s="28" t="inlineStr">
        <is>
          <t>İç Anadolu</t>
        </is>
      </c>
      <c r="D204" s="28" t="inlineStr">
        <is>
          <t>Bayi</t>
        </is>
      </c>
      <c r="E204" s="28" t="inlineStr">
        <is>
          <t>Burak Aydın</t>
        </is>
      </c>
      <c r="F204" s="29" t="n">
        <v>32750</v>
      </c>
      <c r="G204" s="30" t="n">
        <v>33</v>
      </c>
    </row>
    <row r="205">
      <c r="A205" s="27" t="n">
        <v>45988</v>
      </c>
      <c r="B205" s="28" t="inlineStr">
        <is>
          <t>Standart Paket</t>
        </is>
      </c>
      <c r="C205" s="28" t="inlineStr">
        <is>
          <t>İç Anadolu</t>
        </is>
      </c>
      <c r="D205" s="28" t="inlineStr">
        <is>
          <t>Mağaza</t>
        </is>
      </c>
      <c r="E205" s="28" t="inlineStr">
        <is>
          <t>Can Öztürk</t>
        </is>
      </c>
      <c r="F205" s="29" t="n">
        <v>52680</v>
      </c>
      <c r="G205" s="30" t="n">
        <v>72</v>
      </c>
    </row>
    <row r="206">
      <c r="A206" s="27" t="n">
        <v>45988</v>
      </c>
      <c r="B206" s="28" t="inlineStr">
        <is>
          <t>Başlangıç Paketi</t>
        </is>
      </c>
      <c r="C206" s="28" t="inlineStr">
        <is>
          <t>Akdeniz</t>
        </is>
      </c>
      <c r="D206" s="28" t="inlineStr">
        <is>
          <t>Bayi</t>
        </is>
      </c>
      <c r="E206" s="28" t="inlineStr">
        <is>
          <t>Can Öztürk</t>
        </is>
      </c>
      <c r="F206" s="29" t="n">
        <v>40550</v>
      </c>
      <c r="G206" s="30" t="n">
        <v>98</v>
      </c>
    </row>
    <row r="207">
      <c r="A207" s="27" t="n">
        <v>45992</v>
      </c>
      <c r="B207" s="28" t="inlineStr">
        <is>
          <t>Premium Paket</t>
        </is>
      </c>
      <c r="C207" s="28" t="inlineStr">
        <is>
          <t>Marmara</t>
        </is>
      </c>
      <c r="D207" s="28" t="inlineStr">
        <is>
          <t>Online</t>
        </is>
      </c>
      <c r="E207" s="28" t="inlineStr">
        <is>
          <t>Mehmet Demir</t>
        </is>
      </c>
      <c r="F207" s="29" t="n">
        <v>84030</v>
      </c>
      <c r="G207" s="30" t="n">
        <v>37</v>
      </c>
    </row>
    <row r="208">
      <c r="A208" s="27" t="n">
        <v>45994</v>
      </c>
      <c r="B208" s="28" t="inlineStr">
        <is>
          <t>Standart Paket</t>
        </is>
      </c>
      <c r="C208" s="28" t="inlineStr">
        <is>
          <t>İç Anadolu</t>
        </is>
      </c>
      <c r="D208" s="28" t="inlineStr">
        <is>
          <t>Online</t>
        </is>
      </c>
      <c r="E208" s="28" t="inlineStr">
        <is>
          <t>Ayşe Yılmaz</t>
        </is>
      </c>
      <c r="F208" s="29" t="n">
        <v>106250</v>
      </c>
      <c r="G208" s="30" t="n">
        <v>92</v>
      </c>
    </row>
    <row r="209">
      <c r="A209" s="27" t="n">
        <v>45998</v>
      </c>
      <c r="B209" s="28" t="inlineStr">
        <is>
          <t>Eklenti Hizmet</t>
        </is>
      </c>
      <c r="C209" s="28" t="inlineStr">
        <is>
          <t>Marmara</t>
        </is>
      </c>
      <c r="D209" s="28" t="inlineStr">
        <is>
          <t>Online</t>
        </is>
      </c>
      <c r="E209" s="28" t="inlineStr">
        <is>
          <t>Mehmet Demir</t>
        </is>
      </c>
      <c r="F209" s="29" t="n">
        <v>21860</v>
      </c>
      <c r="G209" s="30" t="n">
        <v>139</v>
      </c>
    </row>
    <row r="210">
      <c r="A210" s="27" t="n">
        <v>45999</v>
      </c>
      <c r="B210" s="28" t="inlineStr">
        <is>
          <t>Eklenti Hizmet</t>
        </is>
      </c>
      <c r="C210" s="28" t="inlineStr">
        <is>
          <t>Akdeniz</t>
        </is>
      </c>
      <c r="D210" s="28" t="inlineStr">
        <is>
          <t>Mağaza</t>
        </is>
      </c>
      <c r="E210" s="28" t="inlineStr">
        <is>
          <t>Can Öztürk</t>
        </is>
      </c>
      <c r="F210" s="29" t="n">
        <v>11650</v>
      </c>
      <c r="G210" s="30" t="n">
        <v>59</v>
      </c>
    </row>
    <row r="211">
      <c r="A211" s="27" t="n">
        <v>46002</v>
      </c>
      <c r="B211" s="28" t="inlineStr">
        <is>
          <t>Standart Paket</t>
        </is>
      </c>
      <c r="C211" s="28" t="inlineStr">
        <is>
          <t>Diğer</t>
        </is>
      </c>
      <c r="D211" s="28" t="inlineStr">
        <is>
          <t>Mağaza</t>
        </is>
      </c>
      <c r="E211" s="28" t="inlineStr">
        <is>
          <t>Can Öztürk</t>
        </is>
      </c>
      <c r="F211" s="29" t="n">
        <v>60690</v>
      </c>
      <c r="G211" s="30" t="n">
        <v>57</v>
      </c>
    </row>
    <row r="212">
      <c r="A212" s="27" t="n">
        <v>46006</v>
      </c>
      <c r="B212" s="28" t="inlineStr">
        <is>
          <t>Başlangıç Paketi</t>
        </is>
      </c>
      <c r="C212" s="28" t="inlineStr">
        <is>
          <t>Ege</t>
        </is>
      </c>
      <c r="D212" s="28" t="inlineStr">
        <is>
          <t>Bayi</t>
        </is>
      </c>
      <c r="E212" s="28" t="inlineStr">
        <is>
          <t>Elif Şahin</t>
        </is>
      </c>
      <c r="F212" s="29" t="n">
        <v>55380</v>
      </c>
      <c r="G212" s="30" t="n">
        <v>139</v>
      </c>
    </row>
    <row r="213">
      <c r="A213" s="27" t="n">
        <v>46006</v>
      </c>
      <c r="B213" s="28" t="inlineStr">
        <is>
          <t>Başlangıç Paketi</t>
        </is>
      </c>
      <c r="C213" s="28" t="inlineStr">
        <is>
          <t>Akdeniz</t>
        </is>
      </c>
      <c r="D213" s="28" t="inlineStr">
        <is>
          <t>Online</t>
        </is>
      </c>
      <c r="E213" s="28" t="inlineStr">
        <is>
          <t>Elif Şahin</t>
        </is>
      </c>
      <c r="F213" s="29" t="n">
        <v>60840</v>
      </c>
      <c r="G213" s="30" t="n">
        <v>159</v>
      </c>
    </row>
    <row r="214">
      <c r="A214" s="27" t="n">
        <v>46007</v>
      </c>
      <c r="B214" s="28" t="inlineStr">
        <is>
          <t>Başlangıç Paketi</t>
        </is>
      </c>
      <c r="C214" s="28" t="inlineStr">
        <is>
          <t>İç Anadolu</t>
        </is>
      </c>
      <c r="D214" s="28" t="inlineStr">
        <is>
          <t>Mağaza</t>
        </is>
      </c>
      <c r="E214" s="28" t="inlineStr">
        <is>
          <t>Can Öztürk</t>
        </is>
      </c>
      <c r="F214" s="29" t="n">
        <v>6360</v>
      </c>
      <c r="G214" s="30" t="n">
        <v>24</v>
      </c>
    </row>
    <row r="215">
      <c r="A215" s="27" t="n">
        <v>46007</v>
      </c>
      <c r="B215" s="28" t="inlineStr">
        <is>
          <t>Standart Paket</t>
        </is>
      </c>
      <c r="C215" s="28" t="inlineStr">
        <is>
          <t>Diğer</t>
        </is>
      </c>
      <c r="D215" s="28" t="inlineStr">
        <is>
          <t>Online</t>
        </is>
      </c>
      <c r="E215" s="28" t="inlineStr">
        <is>
          <t>Ayşe Yılmaz</t>
        </is>
      </c>
      <c r="F215" s="29" t="n">
        <v>27130</v>
      </c>
      <c r="G215" s="30" t="n">
        <v>26</v>
      </c>
    </row>
    <row r="216">
      <c r="A216" s="27" t="n">
        <v>46012</v>
      </c>
      <c r="B216" s="28" t="inlineStr">
        <is>
          <t>Standart Paket</t>
        </is>
      </c>
      <c r="C216" s="28" t="inlineStr">
        <is>
          <t>İç Anadolu</t>
        </is>
      </c>
      <c r="D216" s="28" t="inlineStr">
        <is>
          <t>Online</t>
        </is>
      </c>
      <c r="E216" s="28" t="inlineStr">
        <is>
          <t>Elif Şahin</t>
        </is>
      </c>
      <c r="F216" s="29" t="n">
        <v>20100</v>
      </c>
      <c r="G216" s="30" t="n">
        <v>24</v>
      </c>
    </row>
    <row r="217">
      <c r="A217" s="27" t="n">
        <v>46012</v>
      </c>
      <c r="B217" s="28" t="inlineStr">
        <is>
          <t>Başlangıç Paketi</t>
        </is>
      </c>
      <c r="C217" s="28" t="inlineStr">
        <is>
          <t>Akdeniz</t>
        </is>
      </c>
      <c r="D217" s="28" t="inlineStr">
        <is>
          <t>Online</t>
        </is>
      </c>
      <c r="E217" s="28" t="inlineStr">
        <is>
          <t>Burak Aydın</t>
        </is>
      </c>
      <c r="F217" s="29" t="n">
        <v>50980</v>
      </c>
      <c r="G217" s="30" t="n">
        <v>183</v>
      </c>
    </row>
    <row r="218">
      <c r="A218" s="27" t="n">
        <v>46013</v>
      </c>
      <c r="B218" s="28" t="inlineStr">
        <is>
          <t>Kurumsal Çözüm</t>
        </is>
      </c>
      <c r="C218" s="28" t="inlineStr">
        <is>
          <t>Marmara</t>
        </is>
      </c>
      <c r="D218" s="28" t="inlineStr">
        <is>
          <t>Mağaza</t>
        </is>
      </c>
      <c r="E218" s="28" t="inlineStr">
        <is>
          <t>Ayşe Yılmaz</t>
        </is>
      </c>
      <c r="F218" s="29" t="n">
        <v>221320</v>
      </c>
      <c r="G218" s="30" t="n">
        <v>24</v>
      </c>
    </row>
    <row r="219">
      <c r="A219" s="27" t="n">
        <v>46015</v>
      </c>
      <c r="B219" s="28" t="inlineStr">
        <is>
          <t>Standart Paket</t>
        </is>
      </c>
      <c r="C219" s="28" t="inlineStr">
        <is>
          <t>Ege</t>
        </is>
      </c>
      <c r="D219" s="28" t="inlineStr">
        <is>
          <t>Online</t>
        </is>
      </c>
      <c r="E219" s="28" t="inlineStr">
        <is>
          <t>Ayşe Yılmaz</t>
        </is>
      </c>
      <c r="F219" s="29" t="n">
        <v>54890</v>
      </c>
      <c r="G219" s="30" t="n">
        <v>57</v>
      </c>
    </row>
    <row r="220">
      <c r="A220" s="27" t="n">
        <v>46019</v>
      </c>
      <c r="B220" s="28" t="inlineStr">
        <is>
          <t>Standart Paket</t>
        </is>
      </c>
      <c r="C220" s="28" t="inlineStr">
        <is>
          <t>Marmara</t>
        </is>
      </c>
      <c r="D220" s="28" t="inlineStr">
        <is>
          <t>Online</t>
        </is>
      </c>
      <c r="E220" s="28" t="inlineStr">
        <is>
          <t>Mehmet Demir</t>
        </is>
      </c>
      <c r="F220" s="29" t="n">
        <v>55410</v>
      </c>
      <c r="G220" s="30" t="n">
        <v>79</v>
      </c>
    </row>
    <row r="221">
      <c r="A221" s="27" t="n">
        <v>46019</v>
      </c>
      <c r="B221" s="28" t="inlineStr">
        <is>
          <t>Standart Paket</t>
        </is>
      </c>
      <c r="C221" s="28" t="inlineStr">
        <is>
          <t>Ege</t>
        </is>
      </c>
      <c r="D221" s="28" t="inlineStr">
        <is>
          <t>Mağaza</t>
        </is>
      </c>
      <c r="E221" s="28" t="inlineStr">
        <is>
          <t>Burak Aydın</t>
        </is>
      </c>
      <c r="F221" s="29" t="n">
        <v>102610</v>
      </c>
      <c r="G221" s="30" t="n">
        <v>94</v>
      </c>
    </row>
  </sheetData>
  <autoFilter ref="A1:G22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2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0" customWidth="1" min="4" max="4"/>
    <col width="15" customWidth="1" min="5" max="5"/>
    <col width="14" customWidth="1" min="6" max="6"/>
    <col width="2" customWidth="1" min="7" max="7"/>
    <col width="17" customWidth="1" min="8" max="8"/>
    <col width="14" customWidth="1" min="9" max="9"/>
    <col width="10" customWidth="1" min="10" max="10"/>
    <col width="9" customWidth="1" min="11" max="11"/>
    <col width="2" customWidth="1" min="12" max="12"/>
    <col width="13" customWidth="1" min="13" max="13"/>
    <col width="14" customWidth="1" min="14" max="14"/>
    <col width="9" customWidth="1" min="15" max="15"/>
    <col width="2" customWidth="1" min="16" max="16"/>
    <col width="12" customWidth="1" min="17" max="17"/>
    <col width="14" customWidth="1" min="18" max="18"/>
    <col width="9" customWidth="1" min="19" max="19"/>
    <col width="2" customWidth="1" min="20" max="20"/>
    <col width="16" customWidth="1" min="21" max="21"/>
    <col width="14" customWidth="1" min="22" max="22"/>
    <col width="11" customWidth="1" min="23" max="23"/>
    <col width="2" customWidth="1" min="24" max="24"/>
    <col width="16" customWidth="1" min="25" max="25"/>
    <col width="14" customWidth="1" min="26" max="26"/>
  </cols>
  <sheetData>
    <row r="1">
      <c r="A1" s="26" t="inlineStr">
        <is>
          <t>AY</t>
        </is>
      </c>
      <c r="B1" s="26" t="inlineStr">
        <is>
          <t>AY BAŞI</t>
        </is>
      </c>
      <c r="C1" s="26" t="inlineStr">
        <is>
          <t>GERÇEKLEŞEN</t>
        </is>
      </c>
      <c r="D1" s="26" t="inlineStr">
        <is>
          <t>ADET</t>
        </is>
      </c>
      <c r="E1" s="26" t="inlineStr">
        <is>
          <t>HEDEF</t>
        </is>
      </c>
      <c r="F1" s="26" t="inlineStr">
        <is>
          <t>GERÇEKLEŞME %</t>
        </is>
      </c>
      <c r="H1" s="26" t="inlineStr">
        <is>
          <t>ÜRÜN</t>
        </is>
      </c>
      <c r="I1" s="26" t="inlineStr">
        <is>
          <t>SATIŞ</t>
        </is>
      </c>
      <c r="J1" s="26" t="inlineStr">
        <is>
          <t>ADET</t>
        </is>
      </c>
      <c r="K1" s="26" t="inlineStr">
        <is>
          <t>PAY %</t>
        </is>
      </c>
      <c r="M1" s="26" t="inlineStr">
        <is>
          <t>BÖLGE</t>
        </is>
      </c>
      <c r="N1" s="26" t="inlineStr">
        <is>
          <t>SATIŞ</t>
        </is>
      </c>
      <c r="O1" s="26" t="inlineStr">
        <is>
          <t>PAY %</t>
        </is>
      </c>
      <c r="Q1" s="26" t="inlineStr">
        <is>
          <t>KANAL</t>
        </is>
      </c>
      <c r="R1" s="26" t="inlineStr">
        <is>
          <t>SATIŞ</t>
        </is>
      </c>
      <c r="S1" s="26" t="inlineStr">
        <is>
          <t>PAY %</t>
        </is>
      </c>
      <c r="U1" s="26" t="inlineStr">
        <is>
          <t>TEMSILCI</t>
        </is>
      </c>
      <c r="V1" s="26" t="inlineStr">
        <is>
          <t>SATIŞ</t>
        </is>
      </c>
      <c r="W1" s="26" t="inlineStr">
        <is>
          <t>_SIRA</t>
        </is>
      </c>
      <c r="Y1" s="26" t="inlineStr">
        <is>
          <t>TEMSILCI</t>
        </is>
      </c>
      <c r="Z1" s="26" t="inlineStr">
        <is>
          <t>SATIŞ</t>
        </is>
      </c>
    </row>
    <row r="2">
      <c r="A2" s="32" t="inlineStr">
        <is>
          <t>Oca</t>
        </is>
      </c>
      <c r="B2" s="33" t="n">
        <v>45658</v>
      </c>
      <c r="C2" s="34">
        <f>SUMIFS(Veri!$F$2:$F$5000,Veri!$A$2:$A$5000,"&gt;="&amp;$B2,Veri!$A$2:$A$5000,"&lt;="&amp;EOMONTH($B2,0))</f>
        <v/>
      </c>
      <c r="D2" s="35">
        <f>SUMIFS(Veri!$G$2:$G$5000,Veri!$A$2:$A$5000,"&gt;="&amp;$B2,Veri!$A$2:$A$5000,"&lt;="&amp;EOMONTH($B2,0))</f>
        <v/>
      </c>
      <c r="E2" s="34">
        <f>SUMIFS(Veri!$K$2:$K$5000,Veri!$I$2:$I$5000,$B2)</f>
        <v/>
      </c>
      <c r="F2" s="36">
        <f>IFERROR(C2/E2,0)</f>
        <v/>
      </c>
      <c r="H2" s="28" t="inlineStr">
        <is>
          <t>Premium Paket</t>
        </is>
      </c>
      <c r="I2" s="34">
        <f>SUMIFS(Veri!$F$2:$F$5000,Veri!$B$2:$B$5000,$H2)</f>
        <v/>
      </c>
      <c r="J2" s="35">
        <f>SUMIFS(Veri!$G$2:$G$5000,Veri!$B$2:$B$5000,$H2)</f>
        <v/>
      </c>
      <c r="K2" s="36">
        <f>IFERROR($I2/SUM($I$2:$I$6),0)</f>
        <v/>
      </c>
      <c r="M2" s="28" t="inlineStr">
        <is>
          <t>Marmara</t>
        </is>
      </c>
      <c r="N2" s="34">
        <f>SUMIFS(Veri!$F$2:$F$5000,Veri!$C$2:$C$5000,$M2)</f>
        <v/>
      </c>
      <c r="O2" s="36">
        <f>IFERROR($N2/SUM($N$2:$N$6),0)</f>
        <v/>
      </c>
      <c r="Q2" s="28" t="inlineStr">
        <is>
          <t>Online</t>
        </is>
      </c>
      <c r="R2" s="34">
        <f>SUMIFS(Veri!$F$2:$F$5000,Veri!$D$2:$D$5000,$Q2)</f>
        <v/>
      </c>
      <c r="S2" s="36">
        <f>IFERROR($R2/SUM($R$2:$R$5),0)</f>
        <v/>
      </c>
      <c r="U2" s="28" t="inlineStr">
        <is>
          <t>Ayşe Yılmaz</t>
        </is>
      </c>
      <c r="V2" s="34">
        <f>SUMIFS(Veri!$F$2:$F$5000,Veri!$E$2:$E$5000,$U2)</f>
        <v/>
      </c>
      <c r="W2" s="37">
        <f>$V2+ROW()/1000000</f>
        <v/>
      </c>
      <c r="Y2" s="28">
        <f>INDEX($U$2:$U$7,MATCH(LARGE($W$2:$W$7,ROW()-1),$W$2:$W$7,0))</f>
        <v/>
      </c>
      <c r="Z2" s="34">
        <f>INDEX($V$2:$V$7,MATCH(LARGE($W$2:$W$7,ROW()-1),$W$2:$W$7,0))</f>
        <v/>
      </c>
    </row>
    <row r="3">
      <c r="A3" s="32" t="inlineStr">
        <is>
          <t>Şub</t>
        </is>
      </c>
      <c r="B3" s="33" t="n">
        <v>45689</v>
      </c>
      <c r="C3" s="34">
        <f>SUMIFS(Veri!$F$2:$F$5000,Veri!$A$2:$A$5000,"&gt;="&amp;$B3,Veri!$A$2:$A$5000,"&lt;="&amp;EOMONTH($B3,0))</f>
        <v/>
      </c>
      <c r="D3" s="35">
        <f>SUMIFS(Veri!$G$2:$G$5000,Veri!$A$2:$A$5000,"&gt;="&amp;$B3,Veri!$A$2:$A$5000,"&lt;="&amp;EOMONTH($B3,0))</f>
        <v/>
      </c>
      <c r="E3" s="34">
        <f>SUMIFS(Veri!$K$2:$K$5000,Veri!$I$2:$I$5000,$B3)</f>
        <v/>
      </c>
      <c r="F3" s="36">
        <f>IFERROR(C3/E3,0)</f>
        <v/>
      </c>
      <c r="H3" s="28" t="inlineStr">
        <is>
          <t>Standart Paket</t>
        </is>
      </c>
      <c r="I3" s="34">
        <f>SUMIFS(Veri!$F$2:$F$5000,Veri!$B$2:$B$5000,$H3)</f>
        <v/>
      </c>
      <c r="J3" s="35">
        <f>SUMIFS(Veri!$G$2:$G$5000,Veri!$B$2:$B$5000,$H3)</f>
        <v/>
      </c>
      <c r="K3" s="36">
        <f>IFERROR($I3/SUM($I$2:$I$6),0)</f>
        <v/>
      </c>
      <c r="M3" s="28" t="inlineStr">
        <is>
          <t>Ege</t>
        </is>
      </c>
      <c r="N3" s="34">
        <f>SUMIFS(Veri!$F$2:$F$5000,Veri!$C$2:$C$5000,$M3)</f>
        <v/>
      </c>
      <c r="O3" s="36">
        <f>IFERROR($N3/SUM($N$2:$N$6),0)</f>
        <v/>
      </c>
      <c r="Q3" s="28" t="inlineStr">
        <is>
          <t>Mağaza</t>
        </is>
      </c>
      <c r="R3" s="34">
        <f>SUMIFS(Veri!$F$2:$F$5000,Veri!$D$2:$D$5000,$Q3)</f>
        <v/>
      </c>
      <c r="S3" s="36">
        <f>IFERROR($R3/SUM($R$2:$R$5),0)</f>
        <v/>
      </c>
      <c r="U3" s="28" t="inlineStr">
        <is>
          <t>Mehmet Demir</t>
        </is>
      </c>
      <c r="V3" s="34">
        <f>SUMIFS(Veri!$F$2:$F$5000,Veri!$E$2:$E$5000,$U3)</f>
        <v/>
      </c>
      <c r="W3" s="37">
        <f>$V3+ROW()/1000000</f>
        <v/>
      </c>
      <c r="Y3" s="28">
        <f>INDEX($U$2:$U$7,MATCH(LARGE($W$2:$W$7,ROW()-1),$W$2:$W$7,0))</f>
        <v/>
      </c>
      <c r="Z3" s="34">
        <f>INDEX($V$2:$V$7,MATCH(LARGE($W$2:$W$7,ROW()-1),$W$2:$W$7,0))</f>
        <v/>
      </c>
    </row>
    <row r="4">
      <c r="A4" s="32" t="inlineStr">
        <is>
          <t>Mar</t>
        </is>
      </c>
      <c r="B4" s="33" t="n">
        <v>45717</v>
      </c>
      <c r="C4" s="34">
        <f>SUMIFS(Veri!$F$2:$F$5000,Veri!$A$2:$A$5000,"&gt;="&amp;$B4,Veri!$A$2:$A$5000,"&lt;="&amp;EOMONTH($B4,0))</f>
        <v/>
      </c>
      <c r="D4" s="35">
        <f>SUMIFS(Veri!$G$2:$G$5000,Veri!$A$2:$A$5000,"&gt;="&amp;$B4,Veri!$A$2:$A$5000,"&lt;="&amp;EOMONTH($B4,0))</f>
        <v/>
      </c>
      <c r="E4" s="34">
        <f>SUMIFS(Veri!$K$2:$K$5000,Veri!$I$2:$I$5000,$B4)</f>
        <v/>
      </c>
      <c r="F4" s="36">
        <f>IFERROR(C4/E4,0)</f>
        <v/>
      </c>
      <c r="H4" s="28" t="inlineStr">
        <is>
          <t>Başlangıç Paketi</t>
        </is>
      </c>
      <c r="I4" s="34">
        <f>SUMIFS(Veri!$F$2:$F$5000,Veri!$B$2:$B$5000,$H4)</f>
        <v/>
      </c>
      <c r="J4" s="35">
        <f>SUMIFS(Veri!$G$2:$G$5000,Veri!$B$2:$B$5000,$H4)</f>
        <v/>
      </c>
      <c r="K4" s="36">
        <f>IFERROR($I4/SUM($I$2:$I$6),0)</f>
        <v/>
      </c>
      <c r="M4" s="28" t="inlineStr">
        <is>
          <t>İç Anadolu</t>
        </is>
      </c>
      <c r="N4" s="34">
        <f>SUMIFS(Veri!$F$2:$F$5000,Veri!$C$2:$C$5000,$M4)</f>
        <v/>
      </c>
      <c r="O4" s="36">
        <f>IFERROR($N4/SUM($N$2:$N$6),0)</f>
        <v/>
      </c>
      <c r="Q4" s="28" t="inlineStr">
        <is>
          <t>Bayi</t>
        </is>
      </c>
      <c r="R4" s="34">
        <f>SUMIFS(Veri!$F$2:$F$5000,Veri!$D$2:$D$5000,$Q4)</f>
        <v/>
      </c>
      <c r="S4" s="36">
        <f>IFERROR($R4/SUM($R$2:$R$5),0)</f>
        <v/>
      </c>
      <c r="U4" s="28" t="inlineStr">
        <is>
          <t>Zeynep Kaya</t>
        </is>
      </c>
      <c r="V4" s="34">
        <f>SUMIFS(Veri!$F$2:$F$5000,Veri!$E$2:$E$5000,$U4)</f>
        <v/>
      </c>
      <c r="W4" s="37">
        <f>$V4+ROW()/1000000</f>
        <v/>
      </c>
      <c r="Y4" s="28">
        <f>INDEX($U$2:$U$7,MATCH(LARGE($W$2:$W$7,ROW()-1),$W$2:$W$7,0))</f>
        <v/>
      </c>
      <c r="Z4" s="34">
        <f>INDEX($V$2:$V$7,MATCH(LARGE($W$2:$W$7,ROW()-1),$W$2:$W$7,0))</f>
        <v/>
      </c>
    </row>
    <row r="5">
      <c r="A5" s="32" t="inlineStr">
        <is>
          <t>Nis</t>
        </is>
      </c>
      <c r="B5" s="33" t="n">
        <v>45748</v>
      </c>
      <c r="C5" s="34">
        <f>SUMIFS(Veri!$F$2:$F$5000,Veri!$A$2:$A$5000,"&gt;="&amp;$B5,Veri!$A$2:$A$5000,"&lt;="&amp;EOMONTH($B5,0))</f>
        <v/>
      </c>
      <c r="D5" s="35">
        <f>SUMIFS(Veri!$G$2:$G$5000,Veri!$A$2:$A$5000,"&gt;="&amp;$B5,Veri!$A$2:$A$5000,"&lt;="&amp;EOMONTH($B5,0))</f>
        <v/>
      </c>
      <c r="E5" s="34">
        <f>SUMIFS(Veri!$K$2:$K$5000,Veri!$I$2:$I$5000,$B5)</f>
        <v/>
      </c>
      <c r="F5" s="36">
        <f>IFERROR(C5/E5,0)</f>
        <v/>
      </c>
      <c r="H5" s="28" t="inlineStr">
        <is>
          <t>Eklenti Hizmet</t>
        </is>
      </c>
      <c r="I5" s="34">
        <f>SUMIFS(Veri!$F$2:$F$5000,Veri!$B$2:$B$5000,$H5)</f>
        <v/>
      </c>
      <c r="J5" s="35">
        <f>SUMIFS(Veri!$G$2:$G$5000,Veri!$B$2:$B$5000,$H5)</f>
        <v/>
      </c>
      <c r="K5" s="36">
        <f>IFERROR($I5/SUM($I$2:$I$6),0)</f>
        <v/>
      </c>
      <c r="M5" s="28" t="inlineStr">
        <is>
          <t>Akdeniz</t>
        </is>
      </c>
      <c r="N5" s="34">
        <f>SUMIFS(Veri!$F$2:$F$5000,Veri!$C$2:$C$5000,$M5)</f>
        <v/>
      </c>
      <c r="O5" s="36">
        <f>IFERROR($N5/SUM($N$2:$N$6),0)</f>
        <v/>
      </c>
      <c r="Q5" s="28" t="inlineStr">
        <is>
          <t>Kurumsal</t>
        </is>
      </c>
      <c r="R5" s="34">
        <f>SUMIFS(Veri!$F$2:$F$5000,Veri!$D$2:$D$5000,$Q5)</f>
        <v/>
      </c>
      <c r="S5" s="36">
        <f>IFERROR($R5/SUM($R$2:$R$5),0)</f>
        <v/>
      </c>
      <c r="U5" s="28" t="inlineStr">
        <is>
          <t>Can Öztürk</t>
        </is>
      </c>
      <c r="V5" s="34">
        <f>SUMIFS(Veri!$F$2:$F$5000,Veri!$E$2:$E$5000,$U5)</f>
        <v/>
      </c>
      <c r="W5" s="37">
        <f>$V5+ROW()/1000000</f>
        <v/>
      </c>
      <c r="Y5" s="28">
        <f>INDEX($U$2:$U$7,MATCH(LARGE($W$2:$W$7,ROW()-1),$W$2:$W$7,0))</f>
        <v/>
      </c>
      <c r="Z5" s="34">
        <f>INDEX($V$2:$V$7,MATCH(LARGE($W$2:$W$7,ROW()-1),$W$2:$W$7,0))</f>
        <v/>
      </c>
    </row>
    <row r="6">
      <c r="A6" s="32" t="inlineStr">
        <is>
          <t>May</t>
        </is>
      </c>
      <c r="B6" s="33" t="n">
        <v>45778</v>
      </c>
      <c r="C6" s="34">
        <f>SUMIFS(Veri!$F$2:$F$5000,Veri!$A$2:$A$5000,"&gt;="&amp;$B6,Veri!$A$2:$A$5000,"&lt;="&amp;EOMONTH($B6,0))</f>
        <v/>
      </c>
      <c r="D6" s="35">
        <f>SUMIFS(Veri!$G$2:$G$5000,Veri!$A$2:$A$5000,"&gt;="&amp;$B6,Veri!$A$2:$A$5000,"&lt;="&amp;EOMONTH($B6,0))</f>
        <v/>
      </c>
      <c r="E6" s="34">
        <f>SUMIFS(Veri!$K$2:$K$5000,Veri!$I$2:$I$5000,$B6)</f>
        <v/>
      </c>
      <c r="F6" s="36">
        <f>IFERROR(C6/E6,0)</f>
        <v/>
      </c>
      <c r="H6" s="28" t="inlineStr">
        <is>
          <t>Kurumsal Çözüm</t>
        </is>
      </c>
      <c r="I6" s="34">
        <f>SUMIFS(Veri!$F$2:$F$5000,Veri!$B$2:$B$5000,$H6)</f>
        <v/>
      </c>
      <c r="J6" s="35">
        <f>SUMIFS(Veri!$G$2:$G$5000,Veri!$B$2:$B$5000,$H6)</f>
        <v/>
      </c>
      <c r="K6" s="36">
        <f>IFERROR($I6/SUM($I$2:$I$6),0)</f>
        <v/>
      </c>
      <c r="M6" s="28" t="inlineStr">
        <is>
          <t>Diğer</t>
        </is>
      </c>
      <c r="N6" s="34">
        <f>SUMIFS(Veri!$F$2:$F$5000,Veri!$C$2:$C$5000,$M6)</f>
        <v/>
      </c>
      <c r="O6" s="36">
        <f>IFERROR($N6/SUM($N$2:$N$6),0)</f>
        <v/>
      </c>
      <c r="U6" s="28" t="inlineStr">
        <is>
          <t>Elif Şahin</t>
        </is>
      </c>
      <c r="V6" s="34">
        <f>SUMIFS(Veri!$F$2:$F$5000,Veri!$E$2:$E$5000,$U6)</f>
        <v/>
      </c>
      <c r="W6" s="37">
        <f>$V6+ROW()/1000000</f>
        <v/>
      </c>
      <c r="Y6" s="28">
        <f>INDEX($U$2:$U$7,MATCH(LARGE($W$2:$W$7,ROW()-1),$W$2:$W$7,0))</f>
        <v/>
      </c>
      <c r="Z6" s="34">
        <f>INDEX($V$2:$V$7,MATCH(LARGE($W$2:$W$7,ROW()-1),$W$2:$W$7,0))</f>
        <v/>
      </c>
    </row>
    <row r="7">
      <c r="A7" s="32" t="inlineStr">
        <is>
          <t>Haz</t>
        </is>
      </c>
      <c r="B7" s="33" t="n">
        <v>45809</v>
      </c>
      <c r="C7" s="34">
        <f>SUMIFS(Veri!$F$2:$F$5000,Veri!$A$2:$A$5000,"&gt;="&amp;$B7,Veri!$A$2:$A$5000,"&lt;="&amp;EOMONTH($B7,0))</f>
        <v/>
      </c>
      <c r="D7" s="35">
        <f>SUMIFS(Veri!$G$2:$G$5000,Veri!$A$2:$A$5000,"&gt;="&amp;$B7,Veri!$A$2:$A$5000,"&lt;="&amp;EOMONTH($B7,0))</f>
        <v/>
      </c>
      <c r="E7" s="34">
        <f>SUMIFS(Veri!$K$2:$K$5000,Veri!$I$2:$I$5000,$B7)</f>
        <v/>
      </c>
      <c r="F7" s="36">
        <f>IFERROR(C7/E7,0)</f>
        <v/>
      </c>
      <c r="U7" s="28" t="inlineStr">
        <is>
          <t>Burak Aydın</t>
        </is>
      </c>
      <c r="V7" s="34">
        <f>SUMIFS(Veri!$F$2:$F$5000,Veri!$E$2:$E$5000,$U7)</f>
        <v/>
      </c>
      <c r="W7" s="37">
        <f>$V7+ROW()/1000000</f>
        <v/>
      </c>
      <c r="Y7" s="28">
        <f>INDEX($U$2:$U$7,MATCH(LARGE($W$2:$W$7,ROW()-1),$W$2:$W$7,0))</f>
        <v/>
      </c>
      <c r="Z7" s="34">
        <f>INDEX($V$2:$V$7,MATCH(LARGE($W$2:$W$7,ROW()-1),$W$2:$W$7,0))</f>
        <v/>
      </c>
    </row>
    <row r="8">
      <c r="A8" s="32" t="inlineStr">
        <is>
          <t>Tem</t>
        </is>
      </c>
      <c r="B8" s="33" t="n">
        <v>45839</v>
      </c>
      <c r="C8" s="34">
        <f>SUMIFS(Veri!$F$2:$F$5000,Veri!$A$2:$A$5000,"&gt;="&amp;$B8,Veri!$A$2:$A$5000,"&lt;="&amp;EOMONTH($B8,0))</f>
        <v/>
      </c>
      <c r="D8" s="35">
        <f>SUMIFS(Veri!$G$2:$G$5000,Veri!$A$2:$A$5000,"&gt;="&amp;$B8,Veri!$A$2:$A$5000,"&lt;="&amp;EOMONTH($B8,0))</f>
        <v/>
      </c>
      <c r="E8" s="34">
        <f>SUMIFS(Veri!$K$2:$K$5000,Veri!$I$2:$I$5000,$B8)</f>
        <v/>
      </c>
      <c r="F8" s="36">
        <f>IFERROR(C8/E8,0)</f>
        <v/>
      </c>
    </row>
    <row r="9">
      <c r="A9" s="32" t="inlineStr">
        <is>
          <t>Ağu</t>
        </is>
      </c>
      <c r="B9" s="33" t="n">
        <v>45870</v>
      </c>
      <c r="C9" s="34">
        <f>SUMIFS(Veri!$F$2:$F$5000,Veri!$A$2:$A$5000,"&gt;="&amp;$B9,Veri!$A$2:$A$5000,"&lt;="&amp;EOMONTH($B9,0))</f>
        <v/>
      </c>
      <c r="D9" s="35">
        <f>SUMIFS(Veri!$G$2:$G$5000,Veri!$A$2:$A$5000,"&gt;="&amp;$B9,Veri!$A$2:$A$5000,"&lt;="&amp;EOMONTH($B9,0))</f>
        <v/>
      </c>
      <c r="E9" s="34">
        <f>SUMIFS(Veri!$K$2:$K$5000,Veri!$I$2:$I$5000,$B9)</f>
        <v/>
      </c>
      <c r="F9" s="36">
        <f>IFERROR(C9/E9,0)</f>
        <v/>
      </c>
    </row>
    <row r="10">
      <c r="A10" s="32" t="inlineStr">
        <is>
          <t>Eyl</t>
        </is>
      </c>
      <c r="B10" s="33" t="n">
        <v>45901</v>
      </c>
      <c r="C10" s="34">
        <f>SUMIFS(Veri!$F$2:$F$5000,Veri!$A$2:$A$5000,"&gt;="&amp;$B10,Veri!$A$2:$A$5000,"&lt;="&amp;EOMONTH($B10,0))</f>
        <v/>
      </c>
      <c r="D10" s="35">
        <f>SUMIFS(Veri!$G$2:$G$5000,Veri!$A$2:$A$5000,"&gt;="&amp;$B10,Veri!$A$2:$A$5000,"&lt;="&amp;EOMONTH($B10,0))</f>
        <v/>
      </c>
      <c r="E10" s="34">
        <f>SUMIFS(Veri!$K$2:$K$5000,Veri!$I$2:$I$5000,$B10)</f>
        <v/>
      </c>
      <c r="F10" s="36">
        <f>IFERROR(C10/E10,0)</f>
        <v/>
      </c>
    </row>
    <row r="11">
      <c r="A11" s="32" t="inlineStr">
        <is>
          <t>Eki</t>
        </is>
      </c>
      <c r="B11" s="33" t="n">
        <v>45931</v>
      </c>
      <c r="C11" s="34">
        <f>SUMIFS(Veri!$F$2:$F$5000,Veri!$A$2:$A$5000,"&gt;="&amp;$B11,Veri!$A$2:$A$5000,"&lt;="&amp;EOMONTH($B11,0))</f>
        <v/>
      </c>
      <c r="D11" s="35">
        <f>SUMIFS(Veri!$G$2:$G$5000,Veri!$A$2:$A$5000,"&gt;="&amp;$B11,Veri!$A$2:$A$5000,"&lt;="&amp;EOMONTH($B11,0))</f>
        <v/>
      </c>
      <c r="E11" s="34">
        <f>SUMIFS(Veri!$K$2:$K$5000,Veri!$I$2:$I$5000,$B11)</f>
        <v/>
      </c>
      <c r="F11" s="36">
        <f>IFERROR(C11/E11,0)</f>
        <v/>
      </c>
    </row>
    <row r="12">
      <c r="A12" s="32" t="inlineStr">
        <is>
          <t>Kas</t>
        </is>
      </c>
      <c r="B12" s="33" t="n">
        <v>45962</v>
      </c>
      <c r="C12" s="34">
        <f>SUMIFS(Veri!$F$2:$F$5000,Veri!$A$2:$A$5000,"&gt;="&amp;$B12,Veri!$A$2:$A$5000,"&lt;="&amp;EOMONTH($B12,0))</f>
        <v/>
      </c>
      <c r="D12" s="35">
        <f>SUMIFS(Veri!$G$2:$G$5000,Veri!$A$2:$A$5000,"&gt;="&amp;$B12,Veri!$A$2:$A$5000,"&lt;="&amp;EOMONTH($B12,0))</f>
        <v/>
      </c>
      <c r="E12" s="34">
        <f>SUMIFS(Veri!$K$2:$K$5000,Veri!$I$2:$I$5000,$B12)</f>
        <v/>
      </c>
      <c r="F12" s="36">
        <f>IFERROR(C12/E12,0)</f>
        <v/>
      </c>
    </row>
    <row r="13">
      <c r="A13" s="32" t="inlineStr">
        <is>
          <t>Ara</t>
        </is>
      </c>
      <c r="B13" s="33" t="n">
        <v>45992</v>
      </c>
      <c r="C13" s="34">
        <f>SUMIFS(Veri!$F$2:$F$5000,Veri!$A$2:$A$5000,"&gt;="&amp;$B13,Veri!$A$2:$A$5000,"&lt;="&amp;EOMONTH($B13,0))</f>
        <v/>
      </c>
      <c r="D13" s="35">
        <f>SUMIFS(Veri!$G$2:$G$5000,Veri!$A$2:$A$5000,"&gt;="&amp;$B13,Veri!$A$2:$A$5000,"&lt;="&amp;EOMONTH($B13,0))</f>
        <v/>
      </c>
      <c r="E13" s="34">
        <f>SUMIFS(Veri!$K$2:$K$5000,Veri!$I$2:$I$5000,$B13)</f>
        <v/>
      </c>
      <c r="F13" s="36">
        <f>IFERROR(C13/E13,0)</f>
        <v/>
      </c>
    </row>
    <row r="16">
      <c r="A16" s="38" t="inlineStr">
        <is>
          <t>KPI Hesaplamaları (Bölge filtresine duyarlı)</t>
        </is>
      </c>
      <c r="B16" s="39" t="n"/>
    </row>
    <row r="17">
      <c r="A17" s="40" t="inlineStr">
        <is>
          <t>Seçili Bölge</t>
        </is>
      </c>
      <c r="B17" s="41">
        <f>IF(Dashboard!$P$6="Tümü","*",Dashboard!$P$6)</f>
        <v/>
      </c>
    </row>
    <row r="18">
      <c r="A18" s="40" t="inlineStr">
        <is>
          <t>Toplam Satış</t>
        </is>
      </c>
      <c r="B18" s="42">
        <f>SUMIFS(Veri!$F$2:$F$5000,Veri!$C$2:$C$5000,$B$17)</f>
        <v/>
      </c>
    </row>
    <row r="19">
      <c r="A19" s="40" t="inlineStr">
        <is>
          <t>Sipariş Adedi</t>
        </is>
      </c>
      <c r="B19" s="43">
        <f>COUNTIFS(Veri!$C$2:$C$5000,$B$17)</f>
        <v/>
      </c>
    </row>
    <row r="20">
      <c r="A20" s="40" t="inlineStr">
        <is>
          <t>Toplam Hedef</t>
        </is>
      </c>
      <c r="B20" s="42">
        <f>SUMIFS(Veri!$K$2:$K$5000,Veri!$J$2:$J$5000,$B$17)</f>
        <v/>
      </c>
    </row>
    <row r="21">
      <c r="A21" s="40" t="inlineStr">
        <is>
          <t>Gerçekleşme %</t>
        </is>
      </c>
      <c r="B21" s="44">
        <f>IFERROR($B$18/$B$20,0)</f>
        <v/>
      </c>
    </row>
    <row r="22">
      <c r="A22" s="40" t="inlineStr">
        <is>
          <t>Ort. Sipariş Değeri</t>
        </is>
      </c>
      <c r="B22" s="42">
        <f>IFERROR($B$18/$B$19,0)</f>
        <v/>
      </c>
    </row>
    <row r="23">
      <c r="A23" s="40" t="inlineStr">
        <is>
          <t>Son Ay Başı</t>
        </is>
      </c>
      <c r="B23" s="45">
        <f>DATE(YEAR(MAX(Veri!$A$2:$A$5000)),MONTH(MAX(Veri!$A$2:$A$5000)),1)</f>
        <v/>
      </c>
    </row>
    <row r="24">
      <c r="A24" s="40" t="inlineStr">
        <is>
          <t>Önceki Ay Başı</t>
        </is>
      </c>
      <c r="B24" s="45">
        <f>EDATE($B$23,-1)</f>
        <v/>
      </c>
    </row>
    <row r="25">
      <c r="A25" s="40" t="inlineStr">
        <is>
          <t>Son Ay Satış</t>
        </is>
      </c>
      <c r="B25" s="42">
        <f>SUMIFS(Veri!$F$2:$F$5000,Veri!$C$2:$C$5000,$B$17,Veri!$A$2:$A$5000,"&gt;="&amp;$B$23,Veri!$A$2:$A$5000,"&lt;="&amp;EOMONTH($B$23,0))</f>
        <v/>
      </c>
    </row>
    <row r="26">
      <c r="A26" s="40" t="inlineStr">
        <is>
          <t>Önceki Ay Satış</t>
        </is>
      </c>
      <c r="B26" s="42">
        <f>SUMIFS(Veri!$F$2:$F$5000,Veri!$C$2:$C$5000,$B$17,Veri!$A$2:$A$5000,"&gt;="&amp;$B$24,Veri!$A$2:$A$5000,"&lt;="&amp;EOMONTH($B$24,0))</f>
        <v/>
      </c>
    </row>
    <row r="27">
      <c r="A27" s="40" t="inlineStr">
        <is>
          <t>Son Ay Büyüme %</t>
        </is>
      </c>
      <c r="B27" s="46">
        <f>IFERROR(($B$25-$B$26)/$B$26,0)</f>
        <v/>
      </c>
    </row>
  </sheetData>
  <conditionalFormatting sqref="C2:C13">
    <cfRule type="dataBar" priority="1">
      <dataBar>
        <cfvo type="min"/>
        <cfvo type="max"/>
        <color rgb="002563EB"/>
      </dataBar>
    </cfRule>
  </conditionalFormatting>
  <conditionalFormatting sqref="I2:I6">
    <cfRule type="dataBar" priority="2">
      <dataBar>
        <cfvo type="min"/>
        <cfvo type="max"/>
        <color rgb="000D9488"/>
      </dataBar>
    </cfRule>
  </conditionalFormatting>
  <conditionalFormatting sqref="N2:N6">
    <cfRule type="dataBar" priority="3">
      <dataBar>
        <cfvo type="min"/>
        <cfvo type="max"/>
        <color rgb="004F46E5"/>
      </dataBar>
    </cfRule>
  </conditionalFormatting>
  <conditionalFormatting sqref="R2:R5">
    <cfRule type="dataBar" priority="4">
      <dataBar>
        <cfvo type="min"/>
        <cfvo type="max"/>
        <color rgb="00D97706"/>
      </dataBar>
    </cfRule>
  </conditionalFormatting>
  <conditionalFormatting sqref="Z2:Z7">
    <cfRule type="dataBar" priority="5">
      <dataBar>
        <cfvo type="min"/>
        <cfvo type="max"/>
        <color rgb="002563EB"/>
      </dataBar>
    </cfRule>
  </conditionalFormatting>
  <conditionalFormatting sqref="F2:F13">
    <cfRule type="colorScale" priority="6">
      <colorScale>
        <cfvo type="num" val="0.8"/>
        <cfvo type="num" val="1"/>
        <cfvo type="num" val="1.2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2026-06-02T15:44:49Z</dcterms:created>
  <dcterms:modified xmlns:dcterms="http://purl.org/dc/terms/" xmlns:xsi="http://www.w3.org/2001/XMLSchema-instance" xsi:type="dcterms:W3CDTF">2026-06-02T15:44:49Z</dcterms:modified>
</cp:coreProperties>
</file>