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shboard" sheetId="1" state="visible" r:id="rId1"/>
    <sheet xmlns:r="http://schemas.openxmlformats.org/officeDocument/2006/relationships" name="Datos" sheetId="2" state="visible" r:id="rId2"/>
    <sheet xmlns:r="http://schemas.openxmlformats.org/officeDocument/2006/relationships" name="Cálculo" sheetId="3" state="visible" r:id="rId3"/>
  </sheets>
  <definedNames>
    <definedName name="_xlnm.Print_Area" localSheetId="0">'Dashboard'!$A$1:$Q$60</definedName>
    <definedName name="_xlnm._FilterDatabase" localSheetId="1" hidden="1">'Datos'!$A$1:$I$13</definedName>
  </definedNames>
  <calcPr calcId="124519" fullCalcOnLoad="1"/>
</workbook>
</file>

<file path=xl/styles.xml><?xml version="1.0" encoding="utf-8"?>
<styleSheet xmlns="http://schemas.openxmlformats.org/spreadsheetml/2006/main">
  <numFmts count="6">
    <numFmt numFmtId="164" formatCode="yyyy-mm-dd"/>
    <numFmt numFmtId="165" formatCode="mmm yyyy"/>
    <numFmt numFmtId="166" formatCode="#,##0&quot; €&quot;;(#,##0)&quot; €&quot;"/>
    <numFmt numFmtId="167" formatCode="#,##0;(#,##0)"/>
    <numFmt numFmtId="168" formatCode="0.0%"/>
    <numFmt numFmtId="169" formatCode="#,##0.0;(#,##0.0)"/>
  </numFmts>
  <fonts count="13">
    <font>
      <name val="Calibri"/>
      <family val="2"/>
      <color theme="1"/>
      <sz val="11"/>
      <scheme val="minor"/>
    </font>
    <font>
      <name val="Aptos"/>
      <b val="1"/>
      <color rgb="0071717A"/>
      <sz val="9"/>
    </font>
    <font>
      <name val="Aptos"/>
      <color rgb="0018181B"/>
      <sz val="10"/>
    </font>
    <font>
      <name val="Aptos"/>
      <color rgb="001D4ED8"/>
      <sz val="10"/>
    </font>
    <font>
      <name val="Aptos"/>
      <b val="1"/>
      <color rgb="0018181B"/>
      <sz val="10"/>
    </font>
    <font>
      <name val="Aptos"/>
      <color rgb="00A1A1AA"/>
      <sz val="10"/>
    </font>
    <font>
      <name val="Aptos"/>
      <color rgb="003F3F46"/>
      <sz val="10"/>
    </font>
    <font>
      <name val="Aptos Display"/>
      <b val="1"/>
      <color rgb="0018181B"/>
      <sz val="24"/>
    </font>
    <font>
      <name val="Aptos"/>
      <b val="1"/>
      <color rgb="0071717A"/>
      <sz val="10"/>
    </font>
    <font>
      <name val="Aptos"/>
      <b val="1"/>
      <color rgb="0018181B"/>
      <sz val="22"/>
    </font>
    <font>
      <name val="Aptos"/>
      <color rgb="00A1A1AA"/>
      <sz val="8"/>
    </font>
    <font>
      <name val="Aptos"/>
      <b val="1"/>
      <color rgb="003F3F46"/>
      <sz val="10"/>
    </font>
    <font>
      <name val="Aptos"/>
      <i val="1"/>
      <color rgb="0071717A"/>
      <sz val="8"/>
    </font>
  </fonts>
  <fills count="9">
    <fill>
      <patternFill/>
    </fill>
    <fill>
      <patternFill patternType="gray125"/>
    </fill>
    <fill>
      <patternFill patternType="solid">
        <fgColor rgb="00FAFAFA"/>
      </patternFill>
    </fill>
    <fill>
      <patternFill patternType="solid">
        <fgColor rgb="00FFFFFF"/>
      </patternFill>
    </fill>
    <fill>
      <patternFill patternType="solid">
        <fgColor rgb="002563EB"/>
      </patternFill>
    </fill>
    <fill>
      <patternFill patternType="solid">
        <fgColor rgb="00059669"/>
      </patternFill>
    </fill>
    <fill>
      <patternFill patternType="solid">
        <fgColor rgb="00DB2777"/>
      </patternFill>
    </fill>
    <fill>
      <patternFill patternType="solid">
        <fgColor rgb="00D97706"/>
      </patternFill>
    </fill>
    <fill>
      <patternFill patternType="solid">
        <fgColor rgb="004F46E5"/>
      </patternFill>
    </fill>
  </fills>
  <borders count="11">
    <border>
      <left/>
      <right/>
      <top/>
      <bottom/>
      <diagonal/>
    </border>
    <border>
      <left/>
      <right/>
      <top/>
      <bottom style="thin">
        <color rgb="00D4D4D8"/>
      </bottom>
    </border>
    <border>
      <left/>
      <right/>
      <top/>
      <bottom style="thin">
        <color rgb="00E4E4E7"/>
      </bottom>
    </border>
    <border>
      <left style="thin">
        <color rgb="00E4E4E7"/>
      </left>
      <right/>
      <top style="thin">
        <color rgb="00E4E4E7"/>
      </top>
      <bottom/>
    </border>
    <border>
      <left/>
      <right/>
      <top style="thin">
        <color rgb="00E4E4E7"/>
      </top>
      <bottom/>
    </border>
    <border>
      <left/>
      <right style="thin">
        <color rgb="00E4E4E7"/>
      </right>
      <top style="thin">
        <color rgb="00E4E4E7"/>
      </top>
      <bottom/>
    </border>
    <border>
      <left style="thin">
        <color rgb="00E4E4E7"/>
      </left>
      <right/>
      <top/>
      <bottom/>
    </border>
    <border>
      <left/>
      <right/>
      <top/>
      <bottom/>
    </border>
    <border>
      <left/>
      <right style="thin">
        <color rgb="00E4E4E7"/>
      </right>
      <top/>
      <bottom/>
    </border>
    <border>
      <left style="thin">
        <color rgb="00E4E4E7"/>
      </left>
      <right/>
      <top/>
      <bottom style="thin">
        <color rgb="00E4E4E7"/>
      </bottom>
    </border>
    <border>
      <left/>
      <right style="thin">
        <color rgb="00E4E4E7"/>
      </right>
      <top/>
      <bottom style="thin">
        <color rgb="00E4E4E7"/>
      </bottom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3" borderId="0" pivotButton="0" quotePrefix="0" xfId="0"/>
    <xf numFmtId="0" fontId="7" fillId="3" borderId="0" applyAlignment="1" pivotButton="0" quotePrefix="0" xfId="0">
      <alignment horizontal="left" vertical="center"/>
    </xf>
    <xf numFmtId="0" fontId="5" fillId="3" borderId="2" applyAlignment="1" pivotButton="0" quotePrefix="0" xfId="0">
      <alignment horizontal="left" vertical="center"/>
    </xf>
    <xf numFmtId="0" fontId="0" fillId="0" borderId="2" pivotButton="0" quotePrefix="0" xfId="0"/>
    <xf numFmtId="0" fontId="0" fillId="4" borderId="3" pivotButton="0" quotePrefix="0" xfId="0"/>
    <xf numFmtId="0" fontId="0" fillId="0" borderId="4" pivotButton="0" quotePrefix="0" xfId="0"/>
    <xf numFmtId="0" fontId="0" fillId="0" borderId="5" pivotButton="0" quotePrefix="0" xfId="0"/>
    <xf numFmtId="0" fontId="0" fillId="5" borderId="3" pivotButton="0" quotePrefix="0" xfId="0"/>
    <xf numFmtId="0" fontId="0" fillId="6" borderId="3" pivotButton="0" quotePrefix="0" xfId="0"/>
    <xf numFmtId="0" fontId="0" fillId="7" borderId="3" pivotButton="0" quotePrefix="0" xfId="0"/>
    <xf numFmtId="0" fontId="0" fillId="8" borderId="3" pivotButton="0" quotePrefix="0" xfId="0"/>
    <xf numFmtId="0" fontId="8" fillId="3" borderId="6" applyAlignment="1" pivotButton="0" quotePrefix="0" xfId="0">
      <alignment horizontal="left" vertical="center" indent="1"/>
    </xf>
    <xf numFmtId="0" fontId="0" fillId="0" borderId="7" pivotButton="0" quotePrefix="0" xfId="0"/>
    <xf numFmtId="0" fontId="0" fillId="0" borderId="8" pivotButton="0" quotePrefix="0" xfId="0"/>
    <xf numFmtId="166" fontId="9" fillId="3" borderId="6" applyAlignment="1" pivotButton="0" quotePrefix="0" xfId="0">
      <alignment horizontal="left" vertical="center" indent="1"/>
    </xf>
    <xf numFmtId="168" fontId="9" fillId="3" borderId="6" applyAlignment="1" pivotButton="0" quotePrefix="0" xfId="0">
      <alignment horizontal="left" vertical="center" indent="1"/>
    </xf>
    <xf numFmtId="169" fontId="9" fillId="3" borderId="6" applyAlignment="1" pivotButton="0" quotePrefix="0" xfId="0">
      <alignment horizontal="left" vertical="center" indent="1"/>
    </xf>
    <xf numFmtId="0" fontId="10" fillId="3" borderId="9" applyAlignment="1" pivotButton="0" quotePrefix="0" xfId="0">
      <alignment horizontal="left" vertical="top" indent="1"/>
    </xf>
    <xf numFmtId="0" fontId="0" fillId="0" borderId="10" pivotButton="0" quotePrefix="0" xfId="0"/>
    <xf numFmtId="0" fontId="11" fillId="3" borderId="1" applyAlignment="1" pivotButton="0" quotePrefix="0" xfId="0">
      <alignment horizontal="left" vertical="bottom"/>
    </xf>
    <xf numFmtId="0" fontId="0" fillId="0" borderId="1" pivotButton="0" quotePrefix="0" xfId="0"/>
    <xf numFmtId="0" fontId="12" fillId="3" borderId="0" applyAlignment="1" pivotButton="0" quotePrefix="0" xfId="0">
      <alignment horizontal="left" vertical="center" indent="1"/>
    </xf>
    <xf numFmtId="0" fontId="1" fillId="2" borderId="0" applyAlignment="1" pivotButton="0" quotePrefix="0" xfId="0">
      <alignment horizontal="left" vertical="center"/>
    </xf>
    <xf numFmtId="165" fontId="2" fillId="0" borderId="0" pivotButton="0" quotePrefix="0" xfId="0"/>
    <xf numFmtId="166" fontId="3" fillId="0" borderId="0" pivotButton="0" quotePrefix="0" xfId="0"/>
    <xf numFmtId="167" fontId="3" fillId="0" borderId="0" pivotButton="0" quotePrefix="0" xfId="0"/>
    <xf numFmtId="0" fontId="4" fillId="0" borderId="0" pivotButton="0" quotePrefix="0" xfId="0"/>
    <xf numFmtId="165" fontId="5" fillId="0" borderId="0" pivotButton="0" quotePrefix="0" xfId="0"/>
    <xf numFmtId="166" fontId="2" fillId="0" borderId="0" pivotButton="0" quotePrefix="0" xfId="0"/>
    <xf numFmtId="0" fontId="1" fillId="2" borderId="1" applyAlignment="1" pivotButton="0" quotePrefix="0" xfId="0">
      <alignment horizontal="left" vertical="center" indent="1"/>
    </xf>
    <xf numFmtId="0" fontId="0" fillId="2" borderId="1" pivotButton="0" quotePrefix="0" xfId="0"/>
    <xf numFmtId="0" fontId="6" fillId="0" borderId="0" pivotButton="0" quotePrefix="0" xfId="0"/>
    <xf numFmtId="166" fontId="4" fillId="0" borderId="0" pivotButton="0" quotePrefix="0" xfId="0"/>
    <xf numFmtId="168" fontId="4" fillId="0" borderId="0" pivotButton="0" quotePrefix="0" xfId="0"/>
    <xf numFmtId="169" fontId="4" fillId="0" borderId="0" pivotButton="0" quotePrefix="0" xfId="0"/>
    <xf numFmtId="167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style val="2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MRR neto mensual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'Cálculo'!F1</f>
            </strRef>
          </tx>
          <spPr>
            <a:solidFill xmlns:a="http://schemas.openxmlformats.org/drawingml/2006/main">
              <a:srgbClr val="059669"/>
            </a:solidFill>
            <a:ln xmlns:a="http://schemas.openxmlformats.org/drawingml/2006/main">
              <a:prstDash val="solid"/>
            </a:ln>
          </spPr>
          <cat>
            <strRef>
              <f>'Cálculo'!$A$2:$A$13</f>
            </strRef>
          </cat>
          <val>
            <numRef>
              <f>'Cálculo'!$F$2:$F$13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numFmt formatCode="#,##0" sourceLinked="0"/>
        <majorTickMark val="none"/>
        <minorTickMark val="none"/>
        <crossAx val="10"/>
      </valAx>
    </plotArea>
    <plotVisOnly val="1"/>
    <dispBlanksAs val="gap"/>
  </chart>
</chartSpace>
</file>

<file path=xl/charts/chart2.xml><?xml version="1.0" encoding="utf-8"?>
<chartSpace xmlns="http://schemas.openxmlformats.org/drawingml/2006/chart">
  <style val="2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Tendencia ARR</a:t>
            </a:r>
          </a:p>
        </rich>
      </tx>
    </title>
    <plotArea>
      <lineChart>
        <grouping val="standard"/>
        <ser>
          <idx val="0"/>
          <order val="0"/>
          <tx>
            <strRef>
              <f>'Cálculo'!H1</f>
            </strRef>
          </tx>
          <spPr>
            <a:ln xmlns:a="http://schemas.openxmlformats.org/drawingml/2006/main" w="22000">
              <a:solidFill>
                <a:srgbClr val="2563EB"/>
              </a:solidFill>
              <a:prstDash val="solid"/>
            </a:ln>
          </spPr>
          <marker>
            <symbol val="circle"/>
            <size val="5"/>
            <spPr>
              <a:solidFill xmlns:a="http://schemas.openxmlformats.org/drawingml/2006/main">
                <a:srgbClr val="2563EB"/>
              </a:solidFill>
              <a:ln xmlns:a="http://schemas.openxmlformats.org/drawingml/2006/main">
                <a:solidFill>
                  <a:srgbClr val="2563EB"/>
                </a:solidFill>
                <a:prstDash val="solid"/>
              </a:ln>
            </spPr>
          </marker>
          <cat>
            <strRef>
              <f>'Cálculo'!$A$2:$A$13</f>
            </strRef>
          </cat>
          <val>
            <numRef>
              <f>'Cálculo'!$H$2:$H$13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numFmt formatCode="#,##0" sourceLinked="0"/>
        <majorTickMark val="none"/>
        <minorTickMark val="none"/>
        <crossAx val="10"/>
      </valAx>
    </plotArea>
    <plotVisOnly val="1"/>
    <dispBlanksAs val="gap"/>
  </chart>
</chartSpace>
</file>

<file path=xl/charts/chart3.xml><?xml version="1.0" encoding="utf-8"?>
<chartSpace xmlns="http://schemas.openxmlformats.org/drawingml/2006/chart">
  <style val="2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N° de clientes y churn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'Cálculo'!G1</f>
            </strRef>
          </tx>
          <spPr>
            <a:solidFill xmlns:a="http://schemas.openxmlformats.org/drawingml/2006/main">
              <a:srgbClr val="4F46E5"/>
            </a:solidFill>
            <a:ln xmlns:a="http://schemas.openxmlformats.org/drawingml/2006/main">
              <a:prstDash val="solid"/>
            </a:ln>
          </spPr>
          <cat>
            <strRef>
              <f>'Cálculo'!$A$2:$A$13</f>
            </strRef>
          </cat>
          <val>
            <numRef>
              <f>'Cálculo'!$G$2:$G$13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numFmt formatCode="#,##0" sourceLinked="0"/>
        <majorTickMark val="none"/>
        <minorTickMark val="none"/>
        <crossAx val="10"/>
      </valAx>
    </plotArea>
    <plotVisOnly val="1"/>
    <dispBlanksAs val="gap"/>
  </chart>
</chartSpace>
</file>

<file path=xl/charts/chart4.xml><?xml version="1.0" encoding="utf-8"?>
<chartSpace xmlns="http://schemas.openxmlformats.org/drawingml/2006/chart">
  <style val="2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CAC vs LTV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'Cálculo'!I1</f>
            </strRef>
          </tx>
          <spPr>
            <a:solidFill xmlns:a="http://schemas.openxmlformats.org/drawingml/2006/main">
              <a:srgbClr val="D97706"/>
            </a:solidFill>
            <a:ln xmlns:a="http://schemas.openxmlformats.org/drawingml/2006/main">
              <a:prstDash val="solid"/>
            </a:ln>
          </spPr>
          <cat>
            <strRef>
              <f>'Cálculo'!$A$2:$A$13</f>
            </strRef>
          </cat>
          <val>
            <numRef>
              <f>'Cálculo'!$I$2:$I$13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numFmt formatCode="#,##0" sourceLinked="0"/>
        <majorTickMark val="none"/>
        <minorTickMark val="none"/>
        <crossAx val="10"/>
      </valAx>
    </plotArea>
    <plotVisOnly val="1"/>
    <dispBlanksAs val="gap"/>
  </chart>
</chartSpace>
</file>

<file path=xl/comments/comment1.xml><?xml version="1.0" encoding="utf-8"?>
<comments xmlns="http://schemas.openxmlformats.org/spreadsheetml/2006/main">
  <authors>
    <author>IIENSTITU</author>
  </authors>
  <commentList>
    <comment ref="B1" authorId="0" shapeId="0">
      <text>
        <t>ENTRADA: edita MRR nuevo/expansión/churn + clientes activos.</t>
      </text>
    </comment>
  </commentList>
</comments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Relationship Type="http://schemas.openxmlformats.org/officeDocument/2006/relationships/chart" Target="/xl/charts/chart4.xml" Id="rId4"/></Relationships>
</file>

<file path=xl/drawings/drawing1.xml><?xml version="1.0" encoding="utf-8"?>
<wsDr xmlns="http://schemas.openxmlformats.org/drawingml/2006/spreadsheetDrawing">
  <oneCellAnchor>
    <from>
      <col>1</col>
      <colOff>0</colOff>
      <row>14</row>
      <rowOff>0</rowOff>
    </from>
    <ext cx="4464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9</col>
      <colOff>0</colOff>
      <row>14</row>
      <rowOff>0</rowOff>
    </from>
    <ext cx="4464000" cy="252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1</col>
      <colOff>0</colOff>
      <row>30</row>
      <rowOff>0</rowOff>
    </from>
    <ext cx="4464000" cy="252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  <oneCellAnchor>
    <from>
      <col>9</col>
      <colOff>0</colOff>
      <row>30</row>
      <rowOff>0</rowOff>
    </from>
    <ext cx="4464000" cy="2520000"/>
    <graphicFrame>
      <nvGraphicFramePr>
        <cNvPr id="4" name="Chart 4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S62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0.5" customWidth="1" min="2" max="2"/>
    <col width="10.5" customWidth="1" min="3" max="3"/>
    <col width="10.5" customWidth="1" min="4" max="4"/>
    <col width="10.5" customWidth="1" min="5" max="5"/>
    <col width="10.5" customWidth="1" min="6" max="6"/>
    <col width="10.5" customWidth="1" min="7" max="7"/>
    <col width="10.5" customWidth="1" min="8" max="8"/>
    <col width="10.5" customWidth="1" min="9" max="9"/>
    <col width="10.5" customWidth="1" min="10" max="10"/>
    <col width="10.5" customWidth="1" min="11" max="11"/>
    <col width="10.5" customWidth="1" min="12" max="12"/>
    <col width="10.5" customWidth="1" min="13" max="13"/>
    <col width="10.5" customWidth="1" min="14" max="14"/>
    <col width="10.5" customWidth="1" min="15" max="15"/>
    <col width="10.5" customWidth="1" min="16" max="16"/>
    <col width="10.5" customWidth="1" min="17" max="17"/>
    <col width="3" customWidth="1" min="18" max="18"/>
  </cols>
  <sheetData>
    <row r="1" ht="8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</row>
    <row r="2" ht="30" customHeight="1">
      <c r="A2" s="1" t="n"/>
      <c r="B2" s="2" t="inlineStr">
        <is>
          <t>MÉTRICAS SaaS</t>
        </is>
      </c>
      <c r="R2" s="1" t="n"/>
      <c r="S2" s="1" t="n"/>
    </row>
    <row r="3" ht="4" customHeight="1">
      <c r="A3" s="1" t="n"/>
      <c r="R3" s="1" t="n"/>
      <c r="S3" s="1" t="n"/>
    </row>
    <row r="4" ht="18" customHeight="1">
      <c r="A4" s="1" t="n"/>
      <c r="B4" s="3" t="inlineStr">
        <is>
          <t>2025 · MRR, ARR, churn, CAC</t>
        </is>
      </c>
      <c r="C4" s="4" t="n"/>
      <c r="D4" s="4" t="n"/>
      <c r="E4" s="4" t="n"/>
      <c r="F4" s="4" t="n"/>
      <c r="G4" s="4" t="n"/>
      <c r="H4" s="4" t="n"/>
      <c r="I4" s="4" t="n"/>
      <c r="J4" s="4" t="n"/>
      <c r="K4" s="4" t="n"/>
      <c r="L4" s="4" t="n"/>
      <c r="M4" s="4" t="n"/>
      <c r="N4" s="4" t="n"/>
      <c r="O4" s="4" t="n"/>
      <c r="P4" s="4" t="n"/>
      <c r="Q4" s="4" t="n"/>
      <c r="R4" s="1" t="n"/>
      <c r="S4" s="1" t="n"/>
    </row>
    <row r="5" ht="12" customHeight="1">
      <c r="A5" s="1" t="n"/>
      <c r="B5" s="1" t="n"/>
      <c r="C5" s="1" t="n"/>
      <c r="D5" s="1" t="n"/>
      <c r="E5" s="1" t="n"/>
      <c r="F5" s="1" t="n"/>
      <c r="G5" s="1" t="n"/>
      <c r="H5" s="1" t="n"/>
      <c r="I5" s="1" t="n"/>
      <c r="J5" s="1" t="n"/>
      <c r="K5" s="1" t="n"/>
      <c r="L5" s="1" t="n"/>
      <c r="M5" s="1" t="n"/>
      <c r="N5" s="1" t="n"/>
      <c r="O5" s="1" t="n"/>
      <c r="P5" s="1" t="n"/>
      <c r="Q5" s="1" t="n"/>
      <c r="R5" s="1" t="n"/>
      <c r="S5" s="1" t="n"/>
    </row>
    <row r="6">
      <c r="A6" s="1" t="n"/>
      <c r="B6" s="1" t="n"/>
      <c r="C6" s="1" t="n"/>
      <c r="D6" s="1" t="n"/>
      <c r="E6" s="1" t="n"/>
      <c r="F6" s="1" t="n"/>
      <c r="G6" s="1" t="n"/>
      <c r="H6" s="1" t="n"/>
      <c r="I6" s="1" t="n"/>
      <c r="J6" s="1" t="n"/>
      <c r="K6" s="1" t="n"/>
      <c r="L6" s="1" t="n"/>
      <c r="M6" s="1" t="n"/>
      <c r="N6" s="1" t="n"/>
      <c r="O6" s="1" t="n"/>
      <c r="P6" s="1" t="n"/>
      <c r="Q6" s="1" t="n"/>
      <c r="R6" s="1" t="n"/>
      <c r="S6" s="1" t="n"/>
    </row>
    <row r="7">
      <c r="A7" s="1" t="n"/>
      <c r="B7" s="1" t="n"/>
      <c r="C7" s="1" t="n"/>
      <c r="D7" s="1" t="n"/>
      <c r="E7" s="1" t="n"/>
      <c r="F7" s="1" t="n"/>
      <c r="G7" s="1" t="n"/>
      <c r="H7" s="1" t="n"/>
      <c r="I7" s="1" t="n"/>
      <c r="J7" s="1" t="n"/>
      <c r="K7" s="1" t="n"/>
      <c r="L7" s="1" t="n"/>
      <c r="M7" s="1" t="n"/>
      <c r="N7" s="1" t="n"/>
      <c r="O7" s="1" t="n"/>
      <c r="P7" s="1" t="n"/>
      <c r="Q7" s="1" t="n"/>
      <c r="R7" s="1" t="n"/>
      <c r="S7" s="1" t="n"/>
    </row>
    <row r="8">
      <c r="A8" s="1" t="n"/>
      <c r="B8" s="1" t="n"/>
      <c r="C8" s="1" t="n"/>
      <c r="D8" s="1" t="n"/>
      <c r="E8" s="1" t="n"/>
      <c r="F8" s="1" t="n"/>
      <c r="G8" s="1" t="n"/>
      <c r="H8" s="1" t="n"/>
      <c r="I8" s="1" t="n"/>
      <c r="J8" s="1" t="n"/>
      <c r="K8" s="1" t="n"/>
      <c r="L8" s="1" t="n"/>
      <c r="M8" s="1" t="n"/>
      <c r="N8" s="1" t="n"/>
      <c r="O8" s="1" t="n"/>
      <c r="P8" s="1" t="n"/>
      <c r="Q8" s="1" t="n"/>
      <c r="R8" s="1" t="n"/>
      <c r="S8" s="1" t="n"/>
    </row>
    <row r="9" ht="6" customHeight="1">
      <c r="A9" s="1" t="n"/>
      <c r="B9" s="5" t="n"/>
      <c r="C9" s="6" t="n"/>
      <c r="D9" s="7" t="n"/>
      <c r="E9" s="8" t="n"/>
      <c r="F9" s="6" t="n"/>
      <c r="G9" s="7" t="n"/>
      <c r="H9" s="9" t="n"/>
      <c r="I9" s="6" t="n"/>
      <c r="J9" s="7" t="n"/>
      <c r="K9" s="10" t="n"/>
      <c r="L9" s="6" t="n"/>
      <c r="M9" s="7" t="n"/>
      <c r="N9" s="11" t="n"/>
      <c r="O9" s="6" t="n"/>
      <c r="P9" s="7" t="n"/>
      <c r="Q9" s="1" t="n"/>
      <c r="R9" s="1" t="n"/>
      <c r="S9" s="1" t="n"/>
    </row>
    <row r="10" ht="18" customHeight="1">
      <c r="A10" s="1" t="n"/>
      <c r="B10" s="12" t="inlineStr">
        <is>
          <t>ARR ACTUAL</t>
        </is>
      </c>
      <c r="C10" s="13" t="n"/>
      <c r="D10" s="14" t="n"/>
      <c r="E10" s="12" t="inlineStr">
        <is>
          <t>MRR NETO</t>
        </is>
      </c>
      <c r="F10" s="13" t="n"/>
      <c r="G10" s="14" t="n"/>
      <c r="H10" s="12" t="inlineStr">
        <is>
          <t>CHURN MENSUAL</t>
        </is>
      </c>
      <c r="I10" s="13" t="n"/>
      <c r="J10" s="14" t="n"/>
      <c r="K10" s="12" t="inlineStr">
        <is>
          <t>CAC</t>
        </is>
      </c>
      <c r="L10" s="13" t="n"/>
      <c r="M10" s="14" t="n"/>
      <c r="N10" s="12" t="inlineStr">
        <is>
          <t>RETENCIÓN NETA DE INGRESOS</t>
        </is>
      </c>
      <c r="O10" s="13" t="n"/>
      <c r="P10" s="14" t="n"/>
      <c r="Q10" s="1" t="n"/>
      <c r="R10" s="1" t="n"/>
      <c r="S10" s="1" t="n"/>
    </row>
    <row r="11" ht="30" customHeight="1">
      <c r="A11" s="1" t="n"/>
      <c r="B11" s="15">
        <f>Cálculo!$B$17</f>
        <v/>
      </c>
      <c r="C11" s="13" t="n"/>
      <c r="D11" s="14" t="n"/>
      <c r="E11" s="15">
        <f>Cálculo!$B$18</f>
        <v/>
      </c>
      <c r="F11" s="13" t="n"/>
      <c r="G11" s="14" t="n"/>
      <c r="H11" s="16">
        <f>Cálculo!$B$20</f>
        <v/>
      </c>
      <c r="I11" s="13" t="n"/>
      <c r="J11" s="14" t="n"/>
      <c r="K11" s="15">
        <f>Cálculo!$B$21</f>
        <v/>
      </c>
      <c r="L11" s="13" t="n"/>
      <c r="M11" s="14" t="n"/>
      <c r="N11" s="17">
        <f>Cálculo!$B$23</f>
        <v/>
      </c>
      <c r="O11" s="13" t="n"/>
      <c r="P11" s="14" t="n"/>
      <c r="Q11" s="1" t="n"/>
      <c r="R11" s="1" t="n"/>
      <c r="S11" s="1" t="n"/>
    </row>
    <row r="12" ht="16" customHeight="1">
      <c r="A12" s="1" t="n"/>
      <c r="B12" s="18" t="inlineStr">
        <is>
          <t>MRR × 12</t>
        </is>
      </c>
      <c r="C12" s="4" t="n"/>
      <c r="D12" s="19" t="n"/>
      <c r="E12" s="18" t="inlineStr">
        <is>
          <t>Nuevo + Expansión − Churn</t>
        </is>
      </c>
      <c r="F12" s="4" t="n"/>
      <c r="G12" s="19" t="n"/>
      <c r="H12" s="18" t="inlineStr">
        <is>
          <t>Perdidos / Total</t>
        </is>
      </c>
      <c r="I12" s="4" t="n"/>
      <c r="J12" s="19" t="n"/>
      <c r="K12" s="18" t="inlineStr">
        <is>
          <t>Inversión / Nuevo cliente</t>
        </is>
      </c>
      <c r="L12" s="4" t="n"/>
      <c r="M12" s="19" t="n"/>
      <c r="N12" s="18" t="inlineStr">
        <is>
          <t>De clientes existentes</t>
        </is>
      </c>
      <c r="O12" s="4" t="n"/>
      <c r="P12" s="19" t="n"/>
      <c r="Q12" s="1" t="n"/>
      <c r="R12" s="1" t="n"/>
      <c r="S12" s="1" t="n"/>
    </row>
    <row r="13">
      <c r="A13" s="1" t="n"/>
      <c r="B13" s="1" t="n"/>
      <c r="C13" s="1" t="n"/>
      <c r="D13" s="1" t="n"/>
      <c r="E13" s="1" t="n"/>
      <c r="F13" s="1" t="n"/>
      <c r="G13" s="1" t="n"/>
      <c r="H13" s="1" t="n"/>
      <c r="I13" s="1" t="n"/>
      <c r="J13" s="1" t="n"/>
      <c r="K13" s="1" t="n"/>
      <c r="L13" s="1" t="n"/>
      <c r="M13" s="1" t="n"/>
      <c r="N13" s="1" t="n"/>
      <c r="O13" s="1" t="n"/>
      <c r="P13" s="1" t="n"/>
      <c r="Q13" s="1" t="n"/>
      <c r="R13" s="1" t="n"/>
      <c r="S13" s="1" t="n"/>
    </row>
    <row r="14" ht="24" customHeight="1">
      <c r="A14" s="1" t="n"/>
      <c r="B14" s="20" t="inlineStr">
        <is>
          <t>MRR &amp; ARR</t>
        </is>
      </c>
      <c r="C14" s="21" t="n"/>
      <c r="D14" s="21" t="n"/>
      <c r="E14" s="21" t="n"/>
      <c r="F14" s="21" t="n"/>
      <c r="G14" s="21" t="n"/>
      <c r="H14" s="21" t="n"/>
      <c r="I14" s="21" t="n"/>
      <c r="J14" s="21" t="n"/>
      <c r="K14" s="21" t="n"/>
      <c r="L14" s="21" t="n"/>
      <c r="M14" s="21" t="n"/>
      <c r="N14" s="21" t="n"/>
      <c r="O14" s="21" t="n"/>
      <c r="P14" s="21" t="n"/>
      <c r="Q14" s="21" t="n"/>
      <c r="R14" s="1" t="n"/>
      <c r="S14" s="1" t="n"/>
    </row>
    <row r="15">
      <c r="A15" s="1" t="n"/>
      <c r="B15" s="1" t="n"/>
      <c r="C15" s="1" t="n"/>
      <c r="D15" s="1" t="n"/>
      <c r="E15" s="1" t="n"/>
      <c r="F15" s="1" t="n"/>
      <c r="G15" s="1" t="n"/>
      <c r="H15" s="1" t="n"/>
      <c r="I15" s="1" t="n"/>
      <c r="J15" s="1" t="n"/>
      <c r="K15" s="1" t="n"/>
      <c r="L15" s="1" t="n"/>
      <c r="M15" s="1" t="n"/>
      <c r="N15" s="1" t="n"/>
      <c r="O15" s="1" t="n"/>
      <c r="P15" s="1" t="n"/>
      <c r="Q15" s="1" t="n"/>
      <c r="R15" s="1" t="n"/>
      <c r="S15" s="1" t="n"/>
    </row>
    <row r="16">
      <c r="A16" s="1" t="n"/>
      <c r="B16" s="1" t="n"/>
      <c r="C16" s="1" t="n"/>
      <c r="D16" s="1" t="n"/>
      <c r="E16" s="1" t="n"/>
      <c r="F16" s="1" t="n"/>
      <c r="G16" s="1" t="n"/>
      <c r="H16" s="1" t="n"/>
      <c r="I16" s="1" t="n"/>
      <c r="J16" s="1" t="n"/>
      <c r="K16" s="1" t="n"/>
      <c r="L16" s="1" t="n"/>
      <c r="M16" s="1" t="n"/>
      <c r="N16" s="1" t="n"/>
      <c r="O16" s="1" t="n"/>
      <c r="P16" s="1" t="n"/>
      <c r="Q16" s="1" t="n"/>
      <c r="R16" s="1" t="n"/>
      <c r="S16" s="1" t="n"/>
    </row>
    <row r="17">
      <c r="A17" s="1" t="n"/>
      <c r="B17" s="1" t="n"/>
      <c r="C17" s="1" t="n"/>
      <c r="D17" s="1" t="n"/>
      <c r="E17" s="1" t="n"/>
      <c r="F17" s="1" t="n"/>
      <c r="G17" s="1" t="n"/>
      <c r="H17" s="1" t="n"/>
      <c r="I17" s="1" t="n"/>
      <c r="J17" s="1" t="n"/>
      <c r="K17" s="1" t="n"/>
      <c r="L17" s="1" t="n"/>
      <c r="M17" s="1" t="n"/>
      <c r="N17" s="1" t="n"/>
      <c r="O17" s="1" t="n"/>
      <c r="P17" s="1" t="n"/>
      <c r="Q17" s="1" t="n"/>
      <c r="R17" s="1" t="n"/>
      <c r="S17" s="1" t="n"/>
    </row>
    <row r="18">
      <c r="A18" s="1" t="n"/>
      <c r="B18" s="1" t="n"/>
      <c r="C18" s="1" t="n"/>
      <c r="D18" s="1" t="n"/>
      <c r="E18" s="1" t="n"/>
      <c r="F18" s="1" t="n"/>
      <c r="G18" s="1" t="n"/>
      <c r="H18" s="1" t="n"/>
      <c r="I18" s="1" t="n"/>
      <c r="J18" s="1" t="n"/>
      <c r="K18" s="1" t="n"/>
      <c r="L18" s="1" t="n"/>
      <c r="M18" s="1" t="n"/>
      <c r="N18" s="1" t="n"/>
      <c r="O18" s="1" t="n"/>
      <c r="P18" s="1" t="n"/>
      <c r="Q18" s="1" t="n"/>
      <c r="R18" s="1" t="n"/>
      <c r="S18" s="1" t="n"/>
    </row>
    <row r="19">
      <c r="A19" s="1" t="n"/>
      <c r="B19" s="1" t="n"/>
      <c r="C19" s="1" t="n"/>
      <c r="D19" s="1" t="n"/>
      <c r="E19" s="1" t="n"/>
      <c r="F19" s="1" t="n"/>
      <c r="G19" s="1" t="n"/>
      <c r="H19" s="1" t="n"/>
      <c r="I19" s="1" t="n"/>
      <c r="J19" s="1" t="n"/>
      <c r="K19" s="1" t="n"/>
      <c r="L19" s="1" t="n"/>
      <c r="M19" s="1" t="n"/>
      <c r="N19" s="1" t="n"/>
      <c r="O19" s="1" t="n"/>
      <c r="P19" s="1" t="n"/>
      <c r="Q19" s="1" t="n"/>
      <c r="R19" s="1" t="n"/>
      <c r="S19" s="1" t="n"/>
    </row>
    <row r="20">
      <c r="A20" s="1" t="n"/>
      <c r="B20" s="1" t="n"/>
      <c r="C20" s="1" t="n"/>
      <c r="D20" s="1" t="n"/>
      <c r="E20" s="1" t="n"/>
      <c r="F20" s="1" t="n"/>
      <c r="G20" s="1" t="n"/>
      <c r="H20" s="1" t="n"/>
      <c r="I20" s="1" t="n"/>
      <c r="J20" s="1" t="n"/>
      <c r="K20" s="1" t="n"/>
      <c r="L20" s="1" t="n"/>
      <c r="M20" s="1" t="n"/>
      <c r="N20" s="1" t="n"/>
      <c r="O20" s="1" t="n"/>
      <c r="P20" s="1" t="n"/>
      <c r="Q20" s="1" t="n"/>
      <c r="R20" s="1" t="n"/>
      <c r="S20" s="1" t="n"/>
    </row>
    <row r="21">
      <c r="A21" s="1" t="n"/>
      <c r="B21" s="1" t="n"/>
      <c r="C21" s="1" t="n"/>
      <c r="D21" s="1" t="n"/>
      <c r="E21" s="1" t="n"/>
      <c r="F21" s="1" t="n"/>
      <c r="G21" s="1" t="n"/>
      <c r="H21" s="1" t="n"/>
      <c r="I21" s="1" t="n"/>
      <c r="J21" s="1" t="n"/>
      <c r="K21" s="1" t="n"/>
      <c r="L21" s="1" t="n"/>
      <c r="M21" s="1" t="n"/>
      <c r="N21" s="1" t="n"/>
      <c r="O21" s="1" t="n"/>
      <c r="P21" s="1" t="n"/>
      <c r="Q21" s="1" t="n"/>
      <c r="R21" s="1" t="n"/>
      <c r="S21" s="1" t="n"/>
    </row>
    <row r="22">
      <c r="A22" s="1" t="n"/>
      <c r="B22" s="1" t="n"/>
      <c r="C22" s="1" t="n"/>
      <c r="D22" s="1" t="n"/>
      <c r="E22" s="1" t="n"/>
      <c r="F22" s="1" t="n"/>
      <c r="G22" s="1" t="n"/>
      <c r="H22" s="1" t="n"/>
      <c r="I22" s="1" t="n"/>
      <c r="J22" s="1" t="n"/>
      <c r="K22" s="1" t="n"/>
      <c r="L22" s="1" t="n"/>
      <c r="M22" s="1" t="n"/>
      <c r="N22" s="1" t="n"/>
      <c r="O22" s="1" t="n"/>
      <c r="P22" s="1" t="n"/>
      <c r="Q22" s="1" t="n"/>
      <c r="R22" s="1" t="n"/>
      <c r="S22" s="1" t="n"/>
    </row>
    <row r="23">
      <c r="A23" s="1" t="n"/>
      <c r="B23" s="1" t="n"/>
      <c r="C23" s="1" t="n"/>
      <c r="D23" s="1" t="n"/>
      <c r="E23" s="1" t="n"/>
      <c r="F23" s="1" t="n"/>
      <c r="G23" s="1" t="n"/>
      <c r="H23" s="1" t="n"/>
      <c r="I23" s="1" t="n"/>
      <c r="J23" s="1" t="n"/>
      <c r="K23" s="1" t="n"/>
      <c r="L23" s="1" t="n"/>
      <c r="M23" s="1" t="n"/>
      <c r="N23" s="1" t="n"/>
      <c r="O23" s="1" t="n"/>
      <c r="P23" s="1" t="n"/>
      <c r="Q23" s="1" t="n"/>
      <c r="R23" s="1" t="n"/>
      <c r="S23" s="1" t="n"/>
    </row>
    <row r="24">
      <c r="A24" s="1" t="n"/>
      <c r="B24" s="1" t="n"/>
      <c r="C24" s="1" t="n"/>
      <c r="D24" s="1" t="n"/>
      <c r="E24" s="1" t="n"/>
      <c r="F24" s="1" t="n"/>
      <c r="G24" s="1" t="n"/>
      <c r="H24" s="1" t="n"/>
      <c r="I24" s="1" t="n"/>
      <c r="J24" s="1" t="n"/>
      <c r="K24" s="1" t="n"/>
      <c r="L24" s="1" t="n"/>
      <c r="M24" s="1" t="n"/>
      <c r="N24" s="1" t="n"/>
      <c r="O24" s="1" t="n"/>
      <c r="P24" s="1" t="n"/>
      <c r="Q24" s="1" t="n"/>
      <c r="R24" s="1" t="n"/>
      <c r="S24" s="1" t="n"/>
    </row>
    <row r="25">
      <c r="A25" s="1" t="n"/>
      <c r="B25" s="1" t="n"/>
      <c r="C25" s="1" t="n"/>
      <c r="D25" s="1" t="n"/>
      <c r="E25" s="1" t="n"/>
      <c r="F25" s="1" t="n"/>
      <c r="G25" s="1" t="n"/>
      <c r="H25" s="1" t="n"/>
      <c r="I25" s="1" t="n"/>
      <c r="J25" s="1" t="n"/>
      <c r="K25" s="1" t="n"/>
      <c r="L25" s="1" t="n"/>
      <c r="M25" s="1" t="n"/>
      <c r="N25" s="1" t="n"/>
      <c r="O25" s="1" t="n"/>
      <c r="P25" s="1" t="n"/>
      <c r="Q25" s="1" t="n"/>
      <c r="R25" s="1" t="n"/>
      <c r="S25" s="1" t="n"/>
    </row>
    <row r="26">
      <c r="A26" s="1" t="n"/>
      <c r="B26" s="1" t="n"/>
      <c r="C26" s="1" t="n"/>
      <c r="D26" s="1" t="n"/>
      <c r="E26" s="1" t="n"/>
      <c r="F26" s="1" t="n"/>
      <c r="G26" s="1" t="n"/>
      <c r="H26" s="1" t="n"/>
      <c r="I26" s="1" t="n"/>
      <c r="J26" s="1" t="n"/>
      <c r="K26" s="1" t="n"/>
      <c r="L26" s="1" t="n"/>
      <c r="M26" s="1" t="n"/>
      <c r="N26" s="1" t="n"/>
      <c r="O26" s="1" t="n"/>
      <c r="P26" s="1" t="n"/>
      <c r="Q26" s="1" t="n"/>
      <c r="R26" s="1" t="n"/>
      <c r="S26" s="1" t="n"/>
    </row>
    <row r="27">
      <c r="A27" s="1" t="n"/>
      <c r="B27" s="1" t="n"/>
      <c r="C27" s="1" t="n"/>
      <c r="D27" s="1" t="n"/>
      <c r="E27" s="1" t="n"/>
      <c r="F27" s="1" t="n"/>
      <c r="G27" s="1" t="n"/>
      <c r="H27" s="1" t="n"/>
      <c r="I27" s="1" t="n"/>
      <c r="J27" s="1" t="n"/>
      <c r="K27" s="1" t="n"/>
      <c r="L27" s="1" t="n"/>
      <c r="M27" s="1" t="n"/>
      <c r="N27" s="1" t="n"/>
      <c r="O27" s="1" t="n"/>
      <c r="P27" s="1" t="n"/>
      <c r="Q27" s="1" t="n"/>
      <c r="R27" s="1" t="n"/>
      <c r="S27" s="1" t="n"/>
    </row>
    <row r="28">
      <c r="A28" s="1" t="n"/>
      <c r="B28" s="1" t="n"/>
      <c r="C28" s="1" t="n"/>
      <c r="D28" s="1" t="n"/>
      <c r="E28" s="1" t="n"/>
      <c r="F28" s="1" t="n"/>
      <c r="G28" s="1" t="n"/>
      <c r="H28" s="1" t="n"/>
      <c r="I28" s="1" t="n"/>
      <c r="J28" s="1" t="n"/>
      <c r="K28" s="1" t="n"/>
      <c r="L28" s="1" t="n"/>
      <c r="M28" s="1" t="n"/>
      <c r="N28" s="1" t="n"/>
      <c r="O28" s="1" t="n"/>
      <c r="P28" s="1" t="n"/>
      <c r="Q28" s="1" t="n"/>
      <c r="R28" s="1" t="n"/>
      <c r="S28" s="1" t="n"/>
    </row>
    <row r="29">
      <c r="A29" s="1" t="n"/>
      <c r="B29" s="1" t="n"/>
      <c r="C29" s="1" t="n"/>
      <c r="D29" s="1" t="n"/>
      <c r="E29" s="1" t="n"/>
      <c r="F29" s="1" t="n"/>
      <c r="G29" s="1" t="n"/>
      <c r="H29" s="1" t="n"/>
      <c r="I29" s="1" t="n"/>
      <c r="J29" s="1" t="n"/>
      <c r="K29" s="1" t="n"/>
      <c r="L29" s="1" t="n"/>
      <c r="M29" s="1" t="n"/>
      <c r="N29" s="1" t="n"/>
      <c r="O29" s="1" t="n"/>
      <c r="P29" s="1" t="n"/>
      <c r="Q29" s="1" t="n"/>
      <c r="R29" s="1" t="n"/>
      <c r="S29" s="1" t="n"/>
    </row>
    <row r="30" ht="24" customHeight="1">
      <c r="A30" s="1" t="n"/>
      <c r="B30" s="20" t="inlineStr">
        <is>
          <t>CLIENTES Y EFICIENCIA</t>
        </is>
      </c>
      <c r="C30" s="21" t="n"/>
      <c r="D30" s="21" t="n"/>
      <c r="E30" s="21" t="n"/>
      <c r="F30" s="21" t="n"/>
      <c r="G30" s="21" t="n"/>
      <c r="H30" s="21" t="n"/>
      <c r="I30" s="21" t="n"/>
      <c r="J30" s="21" t="n"/>
      <c r="K30" s="21" t="n"/>
      <c r="L30" s="21" t="n"/>
      <c r="M30" s="21" t="n"/>
      <c r="N30" s="21" t="n"/>
      <c r="O30" s="21" t="n"/>
      <c r="P30" s="21" t="n"/>
      <c r="Q30" s="21" t="n"/>
      <c r="R30" s="1" t="n"/>
      <c r="S30" s="1" t="n"/>
    </row>
    <row r="31">
      <c r="A31" s="1" t="n"/>
      <c r="B31" s="1" t="n"/>
      <c r="C31" s="1" t="n"/>
      <c r="D31" s="1" t="n"/>
      <c r="E31" s="1" t="n"/>
      <c r="F31" s="1" t="n"/>
      <c r="G31" s="1" t="n"/>
      <c r="H31" s="1" t="n"/>
      <c r="I31" s="1" t="n"/>
      <c r="J31" s="1" t="n"/>
      <c r="K31" s="1" t="n"/>
      <c r="L31" s="1" t="n"/>
      <c r="M31" s="1" t="n"/>
      <c r="N31" s="1" t="n"/>
      <c r="O31" s="1" t="n"/>
      <c r="P31" s="1" t="n"/>
      <c r="Q31" s="1" t="n"/>
      <c r="R31" s="1" t="n"/>
      <c r="S31" s="1" t="n"/>
    </row>
    <row r="32">
      <c r="A32" s="1" t="n"/>
      <c r="B32" s="1" t="n"/>
      <c r="C32" s="1" t="n"/>
      <c r="D32" s="1" t="n"/>
      <c r="E32" s="1" t="n"/>
      <c r="F32" s="1" t="n"/>
      <c r="G32" s="1" t="n"/>
      <c r="H32" s="1" t="n"/>
      <c r="I32" s="1" t="n"/>
      <c r="J32" s="1" t="n"/>
      <c r="K32" s="1" t="n"/>
      <c r="L32" s="1" t="n"/>
      <c r="M32" s="1" t="n"/>
      <c r="N32" s="1" t="n"/>
      <c r="O32" s="1" t="n"/>
      <c r="P32" s="1" t="n"/>
      <c r="Q32" s="1" t="n"/>
      <c r="R32" s="1" t="n"/>
      <c r="S32" s="1" t="n"/>
    </row>
    <row r="33">
      <c r="A33" s="1" t="n"/>
      <c r="B33" s="1" t="n"/>
      <c r="C33" s="1" t="n"/>
      <c r="D33" s="1" t="n"/>
      <c r="E33" s="1" t="n"/>
      <c r="F33" s="1" t="n"/>
      <c r="G33" s="1" t="n"/>
      <c r="H33" s="1" t="n"/>
      <c r="I33" s="1" t="n"/>
      <c r="J33" s="1" t="n"/>
      <c r="K33" s="1" t="n"/>
      <c r="L33" s="1" t="n"/>
      <c r="M33" s="1" t="n"/>
      <c r="N33" s="1" t="n"/>
      <c r="O33" s="1" t="n"/>
      <c r="P33" s="1" t="n"/>
      <c r="Q33" s="1" t="n"/>
      <c r="R33" s="1" t="n"/>
      <c r="S33" s="1" t="n"/>
    </row>
    <row r="34">
      <c r="A34" s="1" t="n"/>
      <c r="B34" s="1" t="n"/>
      <c r="C34" s="1" t="n"/>
      <c r="D34" s="1" t="n"/>
      <c r="E34" s="1" t="n"/>
      <c r="F34" s="1" t="n"/>
      <c r="G34" s="1" t="n"/>
      <c r="H34" s="1" t="n"/>
      <c r="I34" s="1" t="n"/>
      <c r="J34" s="1" t="n"/>
      <c r="K34" s="1" t="n"/>
      <c r="L34" s="1" t="n"/>
      <c r="M34" s="1" t="n"/>
      <c r="N34" s="1" t="n"/>
      <c r="O34" s="1" t="n"/>
      <c r="P34" s="1" t="n"/>
      <c r="Q34" s="1" t="n"/>
      <c r="R34" s="1" t="n"/>
      <c r="S34" s="1" t="n"/>
    </row>
    <row r="35">
      <c r="A35" s="1" t="n"/>
      <c r="B35" s="1" t="n"/>
      <c r="C35" s="1" t="n"/>
      <c r="D35" s="1" t="n"/>
      <c r="E35" s="1" t="n"/>
      <c r="F35" s="1" t="n"/>
      <c r="G35" s="1" t="n"/>
      <c r="H35" s="1" t="n"/>
      <c r="I35" s="1" t="n"/>
      <c r="J35" s="1" t="n"/>
      <c r="K35" s="1" t="n"/>
      <c r="L35" s="1" t="n"/>
      <c r="M35" s="1" t="n"/>
      <c r="N35" s="1" t="n"/>
      <c r="O35" s="1" t="n"/>
      <c r="P35" s="1" t="n"/>
      <c r="Q35" s="1" t="n"/>
      <c r="R35" s="1" t="n"/>
      <c r="S35" s="1" t="n"/>
    </row>
    <row r="36">
      <c r="A36" s="1" t="n"/>
      <c r="B36" s="1" t="n"/>
      <c r="C36" s="1" t="n"/>
      <c r="D36" s="1" t="n"/>
      <c r="E36" s="1" t="n"/>
      <c r="F36" s="1" t="n"/>
      <c r="G36" s="1" t="n"/>
      <c r="H36" s="1" t="n"/>
      <c r="I36" s="1" t="n"/>
      <c r="J36" s="1" t="n"/>
      <c r="K36" s="1" t="n"/>
      <c r="L36" s="1" t="n"/>
      <c r="M36" s="1" t="n"/>
      <c r="N36" s="1" t="n"/>
      <c r="O36" s="1" t="n"/>
      <c r="P36" s="1" t="n"/>
      <c r="Q36" s="1" t="n"/>
      <c r="R36" s="1" t="n"/>
      <c r="S36" s="1" t="n"/>
    </row>
    <row r="37">
      <c r="A37" s="1" t="n"/>
      <c r="B37" s="1" t="n"/>
      <c r="C37" s="1" t="n"/>
      <c r="D37" s="1" t="n"/>
      <c r="E37" s="1" t="n"/>
      <c r="F37" s="1" t="n"/>
      <c r="G37" s="1" t="n"/>
      <c r="H37" s="1" t="n"/>
      <c r="I37" s="1" t="n"/>
      <c r="J37" s="1" t="n"/>
      <c r="K37" s="1" t="n"/>
      <c r="L37" s="1" t="n"/>
      <c r="M37" s="1" t="n"/>
      <c r="N37" s="1" t="n"/>
      <c r="O37" s="1" t="n"/>
      <c r="P37" s="1" t="n"/>
      <c r="Q37" s="1" t="n"/>
      <c r="R37" s="1" t="n"/>
      <c r="S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  <c r="I39" s="1" t="n"/>
      <c r="J39" s="1" t="n"/>
      <c r="K39" s="1" t="n"/>
      <c r="L39" s="1" t="n"/>
      <c r="M39" s="1" t="n"/>
      <c r="N39" s="1" t="n"/>
      <c r="O39" s="1" t="n"/>
      <c r="P39" s="1" t="n"/>
      <c r="Q39" s="1" t="n"/>
      <c r="R39" s="1" t="n"/>
      <c r="S39" s="1" t="n"/>
    </row>
    <row r="40">
      <c r="A40" s="1" t="n"/>
      <c r="B40" s="1" t="n"/>
      <c r="C40" s="1" t="n"/>
      <c r="D40" s="1" t="n"/>
      <c r="E40" s="1" t="n"/>
      <c r="F40" s="1" t="n"/>
      <c r="G40" s="1" t="n"/>
      <c r="H40" s="1" t="n"/>
      <c r="I40" s="1" t="n"/>
      <c r="J40" s="1" t="n"/>
      <c r="K40" s="1" t="n"/>
      <c r="L40" s="1" t="n"/>
      <c r="M40" s="1" t="n"/>
      <c r="N40" s="1" t="n"/>
      <c r="O40" s="1" t="n"/>
      <c r="P40" s="1" t="n"/>
      <c r="Q40" s="1" t="n"/>
      <c r="R40" s="1" t="n"/>
      <c r="S40" s="1" t="n"/>
    </row>
    <row r="4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</row>
    <row r="42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</row>
    <row r="43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</row>
    <row r="44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</row>
    <row r="45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</row>
    <row r="46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</row>
    <row r="47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</row>
    <row r="48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</row>
    <row r="50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</row>
    <row r="5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</row>
    <row r="52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</row>
    <row r="53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</row>
    <row r="54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</row>
    <row r="55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</row>
    <row r="56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</row>
    <row r="57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</row>
    <row r="58">
      <c r="A58" s="1" t="n"/>
      <c r="B58" s="1" t="n"/>
      <c r="C58" s="1" t="n"/>
      <c r="D58" s="1" t="n"/>
      <c r="E58" s="1" t="n"/>
      <c r="F58" s="1" t="n"/>
      <c r="G58" s="1" t="n"/>
      <c r="H58" s="1" t="n"/>
      <c r="I58" s="1" t="n"/>
      <c r="J58" s="1" t="n"/>
      <c r="K58" s="1" t="n"/>
      <c r="L58" s="1" t="n"/>
      <c r="M58" s="1" t="n"/>
      <c r="N58" s="1" t="n"/>
      <c r="O58" s="1" t="n"/>
      <c r="P58" s="1" t="n"/>
      <c r="Q58" s="1" t="n"/>
      <c r="R58" s="1" t="n"/>
      <c r="S58" s="1" t="n"/>
    </row>
    <row r="59">
      <c r="A59" s="1" t="n"/>
      <c r="B59" s="1" t="n"/>
      <c r="C59" s="1" t="n"/>
      <c r="D59" s="1" t="n"/>
      <c r="E59" s="1" t="n"/>
      <c r="F59" s="1" t="n"/>
      <c r="G59" s="1" t="n"/>
      <c r="H59" s="1" t="n"/>
      <c r="I59" s="1" t="n"/>
      <c r="J59" s="1" t="n"/>
      <c r="K59" s="1" t="n"/>
      <c r="L59" s="1" t="n"/>
      <c r="M59" s="1" t="n"/>
      <c r="N59" s="1" t="n"/>
      <c r="O59" s="1" t="n"/>
      <c r="P59" s="1" t="n"/>
      <c r="Q59" s="1" t="n"/>
      <c r="R59" s="1" t="n"/>
      <c r="S59" s="1" t="n"/>
    </row>
    <row r="60" ht="14" customHeight="1">
      <c r="A60" s="1" t="n"/>
      <c r="B60" s="22" t="inlineStr">
        <is>
          <t>Fuente de datos: hoja 'Datos' · Cálculos: hoja 'Cálculo' · Cambia los valores y el dashboard se actualiza solo.</t>
        </is>
      </c>
      <c r="R60" s="1" t="n"/>
      <c r="S60" s="1" t="n"/>
    </row>
    <row r="61">
      <c r="A61" s="1" t="n"/>
      <c r="B61" s="1" t="n"/>
      <c r="C61" s="1" t="n"/>
      <c r="D61" s="1" t="n"/>
      <c r="E61" s="1" t="n"/>
      <c r="F61" s="1" t="n"/>
      <c r="G61" s="1" t="n"/>
      <c r="H61" s="1" t="n"/>
      <c r="I61" s="1" t="n"/>
      <c r="J61" s="1" t="n"/>
      <c r="K61" s="1" t="n"/>
      <c r="L61" s="1" t="n"/>
      <c r="M61" s="1" t="n"/>
      <c r="N61" s="1" t="n"/>
      <c r="O61" s="1" t="n"/>
      <c r="P61" s="1" t="n"/>
      <c r="Q61" s="1" t="n"/>
      <c r="R61" s="1" t="n"/>
      <c r="S61" s="1" t="n"/>
    </row>
    <row r="62">
      <c r="A62" s="1" t="n"/>
      <c r="B62" s="1" t="n"/>
      <c r="C62" s="1" t="n"/>
      <c r="D62" s="1" t="n"/>
      <c r="E62" s="1" t="n"/>
      <c r="F62" s="1" t="n"/>
      <c r="G62" s="1" t="n"/>
      <c r="H62" s="1" t="n"/>
      <c r="I62" s="1" t="n"/>
      <c r="J62" s="1" t="n"/>
      <c r="K62" s="1" t="n"/>
      <c r="L62" s="1" t="n"/>
      <c r="M62" s="1" t="n"/>
      <c r="N62" s="1" t="n"/>
      <c r="O62" s="1" t="n"/>
      <c r="P62" s="1" t="n"/>
      <c r="Q62" s="1" t="n"/>
      <c r="R62" s="1" t="n"/>
      <c r="S62" s="1" t="n"/>
    </row>
  </sheetData>
  <mergeCells count="25">
    <mergeCell ref="B11:D11"/>
    <mergeCell ref="E10:G10"/>
    <mergeCell ref="E9:G9"/>
    <mergeCell ref="B30:Q30"/>
    <mergeCell ref="K12:M12"/>
    <mergeCell ref="H11:J11"/>
    <mergeCell ref="B2:Q3"/>
    <mergeCell ref="B10:D10"/>
    <mergeCell ref="E11:G11"/>
    <mergeCell ref="N10:P10"/>
    <mergeCell ref="B4:Q4"/>
    <mergeCell ref="B9:D9"/>
    <mergeCell ref="N9:P9"/>
    <mergeCell ref="H12:J12"/>
    <mergeCell ref="K10:M10"/>
    <mergeCell ref="E12:G12"/>
    <mergeCell ref="N11:P11"/>
    <mergeCell ref="H10:J10"/>
    <mergeCell ref="B14:Q14"/>
    <mergeCell ref="B60:Q60"/>
    <mergeCell ref="K9:M9"/>
    <mergeCell ref="H9:J9"/>
    <mergeCell ref="B12:D12"/>
    <mergeCell ref="N12:P12"/>
    <mergeCell ref="K11:M11"/>
  </mergeCells>
  <pageMargins left="0.4" right="0.4" top="0.4" bottom="0.4" header="0" footer="0"/>
  <pageSetup orientation="landscape" paperSize="9" fitToHeight="1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1" customWidth="1" min="6" max="6"/>
    <col width="11" customWidth="1" min="7" max="7"/>
    <col width="11" customWidth="1" min="8" max="8"/>
    <col width="15" customWidth="1" min="9" max="9"/>
  </cols>
  <sheetData>
    <row r="1">
      <c r="A1" s="23" t="inlineStr">
        <is>
          <t>MES</t>
        </is>
      </c>
      <c r="B1" s="23" t="inlineStr">
        <is>
          <t>MRR NUEVO</t>
        </is>
      </c>
      <c r="C1" s="23" t="inlineStr">
        <is>
          <t>MRR EXPANSIÓN</t>
        </is>
      </c>
      <c r="D1" s="23" t="inlineStr">
        <is>
          <t>MRR CHURN</t>
        </is>
      </c>
      <c r="E1" s="23" t="inlineStr">
        <is>
          <t>MRR CONTRACCIÓN</t>
        </is>
      </c>
      <c r="F1" s="23" t="inlineStr">
        <is>
          <t>CLIENTES ACTIVOS</t>
        </is>
      </c>
      <c r="G1" s="23" t="inlineStr">
        <is>
          <t>NUEVOS CLIENTES</t>
        </is>
      </c>
      <c r="H1" s="23" t="inlineStr">
        <is>
          <t>CLIENTES PERDIDOS</t>
        </is>
      </c>
      <c r="I1" s="23" t="inlineStr">
        <is>
          <t>INVERSIÓN MARKETING</t>
        </is>
      </c>
    </row>
    <row r="2">
      <c r="A2" s="24" t="n">
        <v>45658</v>
      </c>
      <c r="B2" s="25" t="n">
        <v>1609</v>
      </c>
      <c r="C2" s="25" t="n">
        <v>1269</v>
      </c>
      <c r="D2" s="25" t="n">
        <v>795</v>
      </c>
      <c r="E2" s="25" t="n">
        <v>434</v>
      </c>
      <c r="F2" s="26" t="n">
        <v>861</v>
      </c>
      <c r="G2" s="26" t="n">
        <v>38</v>
      </c>
      <c r="H2" s="26" t="n">
        <v>27</v>
      </c>
      <c r="I2" s="25" t="n">
        <v>28181</v>
      </c>
    </row>
    <row r="3">
      <c r="A3" s="24" t="n">
        <v>45689</v>
      </c>
      <c r="B3" s="25" t="n">
        <v>2394</v>
      </c>
      <c r="C3" s="25" t="n">
        <v>610</v>
      </c>
      <c r="D3" s="25" t="n">
        <v>1365</v>
      </c>
      <c r="E3" s="25" t="n">
        <v>494</v>
      </c>
      <c r="F3" s="26" t="n">
        <v>878</v>
      </c>
      <c r="G3" s="26" t="n">
        <v>45</v>
      </c>
      <c r="H3" s="26" t="n">
        <v>28</v>
      </c>
      <c r="I3" s="25" t="n">
        <v>27769</v>
      </c>
    </row>
    <row r="4">
      <c r="A4" s="24" t="n">
        <v>45717</v>
      </c>
      <c r="B4" s="25" t="n">
        <v>2603</v>
      </c>
      <c r="C4" s="25" t="n">
        <v>1186</v>
      </c>
      <c r="D4" s="25" t="n">
        <v>1266</v>
      </c>
      <c r="E4" s="25" t="n">
        <v>546</v>
      </c>
      <c r="F4" s="26" t="n">
        <v>910</v>
      </c>
      <c r="G4" s="26" t="n">
        <v>49</v>
      </c>
      <c r="H4" s="26" t="n">
        <v>17</v>
      </c>
      <c r="I4" s="25" t="n">
        <v>20498</v>
      </c>
    </row>
    <row r="5">
      <c r="A5" s="24" t="n">
        <v>45748</v>
      </c>
      <c r="B5" s="25" t="n">
        <v>2032</v>
      </c>
      <c r="C5" s="25" t="n">
        <v>680</v>
      </c>
      <c r="D5" s="25" t="n">
        <v>662</v>
      </c>
      <c r="E5" s="25" t="n">
        <v>321</v>
      </c>
      <c r="F5" s="26" t="n">
        <v>929</v>
      </c>
      <c r="G5" s="26" t="n">
        <v>53</v>
      </c>
      <c r="H5" s="26" t="n">
        <v>34</v>
      </c>
      <c r="I5" s="25" t="n">
        <v>25972</v>
      </c>
    </row>
    <row r="6">
      <c r="A6" s="24" t="n">
        <v>45778</v>
      </c>
      <c r="B6" s="25" t="n">
        <v>2797</v>
      </c>
      <c r="C6" s="25" t="n">
        <v>604</v>
      </c>
      <c r="D6" s="25" t="n">
        <v>811</v>
      </c>
      <c r="E6" s="25" t="n">
        <v>262</v>
      </c>
      <c r="F6" s="26" t="n">
        <v>951</v>
      </c>
      <c r="G6" s="26" t="n">
        <v>39</v>
      </c>
      <c r="H6" s="26" t="n">
        <v>17</v>
      </c>
      <c r="I6" s="25" t="n">
        <v>20887</v>
      </c>
    </row>
    <row r="7">
      <c r="A7" s="24" t="n">
        <v>45809</v>
      </c>
      <c r="B7" s="25" t="n">
        <v>2609</v>
      </c>
      <c r="C7" s="25" t="n">
        <v>876</v>
      </c>
      <c r="D7" s="25" t="n">
        <v>1318</v>
      </c>
      <c r="E7" s="25" t="n">
        <v>477</v>
      </c>
      <c r="F7" s="26" t="n">
        <v>988</v>
      </c>
      <c r="G7" s="26" t="n">
        <v>65</v>
      </c>
      <c r="H7" s="26" t="n">
        <v>28</v>
      </c>
      <c r="I7" s="25" t="n">
        <v>50447</v>
      </c>
    </row>
    <row r="8">
      <c r="A8" s="24" t="n">
        <v>45839</v>
      </c>
      <c r="B8" s="25" t="n">
        <v>2479</v>
      </c>
      <c r="C8" s="25" t="n">
        <v>1385</v>
      </c>
      <c r="D8" s="25" t="n">
        <v>794</v>
      </c>
      <c r="E8" s="25" t="n">
        <v>206</v>
      </c>
      <c r="F8" s="26" t="n">
        <v>1016</v>
      </c>
      <c r="G8" s="26" t="n">
        <v>59</v>
      </c>
      <c r="H8" s="26" t="n">
        <v>31</v>
      </c>
      <c r="I8" s="25" t="n">
        <v>30175</v>
      </c>
    </row>
    <row r="9">
      <c r="A9" s="24" t="n">
        <v>45870</v>
      </c>
      <c r="B9" s="25" t="n">
        <v>3395</v>
      </c>
      <c r="C9" s="25" t="n">
        <v>1102</v>
      </c>
      <c r="D9" s="25" t="n">
        <v>998</v>
      </c>
      <c r="E9" s="25" t="n">
        <v>462</v>
      </c>
      <c r="F9" s="26" t="n">
        <v>1055</v>
      </c>
      <c r="G9" s="26" t="n">
        <v>59</v>
      </c>
      <c r="H9" s="26" t="n">
        <v>20</v>
      </c>
      <c r="I9" s="25" t="n">
        <v>38792</v>
      </c>
    </row>
    <row r="10">
      <c r="A10" s="24" t="n">
        <v>45901</v>
      </c>
      <c r="B10" s="25" t="n">
        <v>3030</v>
      </c>
      <c r="C10" s="25" t="n">
        <v>617</v>
      </c>
      <c r="D10" s="25" t="n">
        <v>890</v>
      </c>
      <c r="E10" s="25" t="n">
        <v>543</v>
      </c>
      <c r="F10" s="26" t="n">
        <v>1079</v>
      </c>
      <c r="G10" s="26" t="n">
        <v>52</v>
      </c>
      <c r="H10" s="26" t="n">
        <v>28</v>
      </c>
      <c r="I10" s="25" t="n">
        <v>21524</v>
      </c>
    </row>
    <row r="11">
      <c r="A11" s="24" t="n">
        <v>45931</v>
      </c>
      <c r="B11" s="25" t="n">
        <v>2756</v>
      </c>
      <c r="C11" s="25" t="n">
        <v>629</v>
      </c>
      <c r="D11" s="25" t="n">
        <v>1128</v>
      </c>
      <c r="E11" s="25" t="n">
        <v>282</v>
      </c>
      <c r="F11" s="26" t="n">
        <v>1112</v>
      </c>
      <c r="G11" s="26" t="n">
        <v>50</v>
      </c>
      <c r="H11" s="26" t="n">
        <v>17</v>
      </c>
      <c r="I11" s="25" t="n">
        <v>31318</v>
      </c>
    </row>
    <row r="12">
      <c r="A12" s="24" t="n">
        <v>45962</v>
      </c>
      <c r="B12" s="25" t="n">
        <v>2235</v>
      </c>
      <c r="C12" s="25" t="n">
        <v>978</v>
      </c>
      <c r="D12" s="25" t="n">
        <v>1214</v>
      </c>
      <c r="E12" s="25" t="n">
        <v>189</v>
      </c>
      <c r="F12" s="26" t="n">
        <v>1122</v>
      </c>
      <c r="G12" s="26" t="n">
        <v>36</v>
      </c>
      <c r="H12" s="26" t="n">
        <v>26</v>
      </c>
      <c r="I12" s="25" t="n">
        <v>19570</v>
      </c>
    </row>
    <row r="13">
      <c r="A13" s="24" t="n">
        <v>45992</v>
      </c>
      <c r="B13" s="25" t="n">
        <v>3641</v>
      </c>
      <c r="C13" s="25" t="n">
        <v>711</v>
      </c>
      <c r="D13" s="25" t="n">
        <v>795</v>
      </c>
      <c r="E13" s="25" t="n">
        <v>492</v>
      </c>
      <c r="F13" s="26" t="n">
        <v>1146</v>
      </c>
      <c r="G13" s="26" t="n">
        <v>37</v>
      </c>
      <c r="H13" s="26" t="n">
        <v>13</v>
      </c>
      <c r="I13" s="25" t="n">
        <v>26163</v>
      </c>
    </row>
  </sheetData>
  <autoFilter ref="A1:I13"/>
  <pageMargins left="0.75" right="0.75" top="1" bottom="1" header="0.5" footer="0.5"/>
  <legacyDrawing xmlns:r="http://schemas.openxmlformats.org/officeDocument/2006/relationships" r:id="anysvml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26"/>
  <sheetViews>
    <sheetView showGridLines="0" workbookViewId="0">
      <selection activeCell="A1" sqref="A1"/>
    </sheetView>
  </sheetViews>
  <sheetFormatPr baseColWidth="8" defaultRowHeight="15"/>
  <cols>
    <col width="10" customWidth="1" min="1" max="1"/>
    <col width="13" customWidth="1" min="2" max="2"/>
    <col width="13" customWidth="1" min="3" max="3"/>
    <col width="12" customWidth="1" min="4" max="4"/>
    <col width="11" customWidth="1" min="5" max="5"/>
    <col width="12" customWidth="1" min="6" max="6"/>
    <col width="15" customWidth="1" min="7" max="7"/>
    <col width="15" customWidth="1" min="8" max="8"/>
  </cols>
  <sheetData>
    <row r="1">
      <c r="A1" s="23" t="inlineStr">
        <is>
          <t>MES</t>
        </is>
      </c>
      <c r="B1" s="23" t="inlineStr">
        <is>
          <t>INICIO DEL MES</t>
        </is>
      </c>
      <c r="C1" s="23" t="inlineStr">
        <is>
          <t>MRR NUEVO</t>
        </is>
      </c>
      <c r="D1" s="23" t="inlineStr">
        <is>
          <t>EXPANSIÓN</t>
        </is>
      </c>
      <c r="E1" s="23" t="inlineStr">
        <is>
          <t>CHURN</t>
        </is>
      </c>
      <c r="F1" s="23" t="inlineStr">
        <is>
          <t>NETO</t>
        </is>
      </c>
      <c r="G1" s="23" t="inlineStr">
        <is>
          <t>MRR TOTAL</t>
        </is>
      </c>
      <c r="H1" s="23" t="inlineStr">
        <is>
          <t>ARR</t>
        </is>
      </c>
    </row>
    <row r="2">
      <c r="A2" s="27" t="inlineStr">
        <is>
          <t>Ene</t>
        </is>
      </c>
      <c r="B2" s="28" t="n">
        <v>45658</v>
      </c>
      <c r="C2" s="29">
        <f>'Datos'!$B$2</f>
        <v/>
      </c>
      <c r="D2" s="29">
        <f>'Datos'!$C$2</f>
        <v/>
      </c>
      <c r="E2" s="29">
        <f>'Datos'!$D$2+'Datos'!$E$2</f>
        <v/>
      </c>
      <c r="F2" s="29">
        <f>C2+D2-E2</f>
        <v/>
      </c>
      <c r="G2" s="29">
        <f>28000+F2</f>
        <v/>
      </c>
      <c r="H2" s="29">
        <f>G2*12</f>
        <v/>
      </c>
    </row>
    <row r="3">
      <c r="A3" s="27" t="inlineStr">
        <is>
          <t>Feb</t>
        </is>
      </c>
      <c r="B3" s="28" t="n">
        <v>45689</v>
      </c>
      <c r="C3" s="29">
        <f>'Datos'!$B$3</f>
        <v/>
      </c>
      <c r="D3" s="29">
        <f>'Datos'!$C$3</f>
        <v/>
      </c>
      <c r="E3" s="29">
        <f>'Datos'!$D$3+'Datos'!$E$3</f>
        <v/>
      </c>
      <c r="F3" s="29">
        <f>C3+D3-E3</f>
        <v/>
      </c>
      <c r="G3" s="29">
        <f>G2+F3</f>
        <v/>
      </c>
      <c r="H3" s="29">
        <f>G3*12</f>
        <v/>
      </c>
    </row>
    <row r="4">
      <c r="A4" s="27" t="inlineStr">
        <is>
          <t>Mar</t>
        </is>
      </c>
      <c r="B4" s="28" t="n">
        <v>45717</v>
      </c>
      <c r="C4" s="29">
        <f>'Datos'!$B$4</f>
        <v/>
      </c>
      <c r="D4" s="29">
        <f>'Datos'!$C$4</f>
        <v/>
      </c>
      <c r="E4" s="29">
        <f>'Datos'!$D$4+'Datos'!$E$4</f>
        <v/>
      </c>
      <c r="F4" s="29">
        <f>C4+D4-E4</f>
        <v/>
      </c>
      <c r="G4" s="29">
        <f>G3+F4</f>
        <v/>
      </c>
      <c r="H4" s="29">
        <f>G4*12</f>
        <v/>
      </c>
    </row>
    <row r="5">
      <c r="A5" s="27" t="inlineStr">
        <is>
          <t>Abr</t>
        </is>
      </c>
      <c r="B5" s="28" t="n">
        <v>45748</v>
      </c>
      <c r="C5" s="29">
        <f>'Datos'!$B$5</f>
        <v/>
      </c>
      <c r="D5" s="29">
        <f>'Datos'!$C$5</f>
        <v/>
      </c>
      <c r="E5" s="29">
        <f>'Datos'!$D$5+'Datos'!$E$5</f>
        <v/>
      </c>
      <c r="F5" s="29">
        <f>C5+D5-E5</f>
        <v/>
      </c>
      <c r="G5" s="29">
        <f>G4+F5</f>
        <v/>
      </c>
      <c r="H5" s="29">
        <f>G5*12</f>
        <v/>
      </c>
    </row>
    <row r="6">
      <c r="A6" s="27" t="inlineStr">
        <is>
          <t>May</t>
        </is>
      </c>
      <c r="B6" s="28" t="n">
        <v>45778</v>
      </c>
      <c r="C6" s="29">
        <f>'Datos'!$B$6</f>
        <v/>
      </c>
      <c r="D6" s="29">
        <f>'Datos'!$C$6</f>
        <v/>
      </c>
      <c r="E6" s="29">
        <f>'Datos'!$D$6+'Datos'!$E$6</f>
        <v/>
      </c>
      <c r="F6" s="29">
        <f>C6+D6-E6</f>
        <v/>
      </c>
      <c r="G6" s="29">
        <f>G5+F6</f>
        <v/>
      </c>
      <c r="H6" s="29">
        <f>G6*12</f>
        <v/>
      </c>
    </row>
    <row r="7">
      <c r="A7" s="27" t="inlineStr">
        <is>
          <t>Jun</t>
        </is>
      </c>
      <c r="B7" s="28" t="n">
        <v>45809</v>
      </c>
      <c r="C7" s="29">
        <f>'Datos'!$B$7</f>
        <v/>
      </c>
      <c r="D7" s="29">
        <f>'Datos'!$C$7</f>
        <v/>
      </c>
      <c r="E7" s="29">
        <f>'Datos'!$D$7+'Datos'!$E$7</f>
        <v/>
      </c>
      <c r="F7" s="29">
        <f>C7+D7-E7</f>
        <v/>
      </c>
      <c r="G7" s="29">
        <f>G6+F7</f>
        <v/>
      </c>
      <c r="H7" s="29">
        <f>G7*12</f>
        <v/>
      </c>
    </row>
    <row r="8">
      <c r="A8" s="27" t="inlineStr">
        <is>
          <t>Jul</t>
        </is>
      </c>
      <c r="B8" s="28" t="n">
        <v>45839</v>
      </c>
      <c r="C8" s="29">
        <f>'Datos'!$B$8</f>
        <v/>
      </c>
      <c r="D8" s="29">
        <f>'Datos'!$C$8</f>
        <v/>
      </c>
      <c r="E8" s="29">
        <f>'Datos'!$D$8+'Datos'!$E$8</f>
        <v/>
      </c>
      <c r="F8" s="29">
        <f>C8+D8-E8</f>
        <v/>
      </c>
      <c r="G8" s="29">
        <f>G7+F8</f>
        <v/>
      </c>
      <c r="H8" s="29">
        <f>G8*12</f>
        <v/>
      </c>
    </row>
    <row r="9">
      <c r="A9" s="27" t="inlineStr">
        <is>
          <t>Ago</t>
        </is>
      </c>
      <c r="B9" s="28" t="n">
        <v>45870</v>
      </c>
      <c r="C9" s="29">
        <f>'Datos'!$B$9</f>
        <v/>
      </c>
      <c r="D9" s="29">
        <f>'Datos'!$C$9</f>
        <v/>
      </c>
      <c r="E9" s="29">
        <f>'Datos'!$D$9+'Datos'!$E$9</f>
        <v/>
      </c>
      <c r="F9" s="29">
        <f>C9+D9-E9</f>
        <v/>
      </c>
      <c r="G9" s="29">
        <f>G8+F9</f>
        <v/>
      </c>
      <c r="H9" s="29">
        <f>G9*12</f>
        <v/>
      </c>
    </row>
    <row r="10">
      <c r="A10" s="27" t="inlineStr">
        <is>
          <t>Sep</t>
        </is>
      </c>
      <c r="B10" s="28" t="n">
        <v>45901</v>
      </c>
      <c r="C10" s="29">
        <f>'Datos'!$B$10</f>
        <v/>
      </c>
      <c r="D10" s="29">
        <f>'Datos'!$C$10</f>
        <v/>
      </c>
      <c r="E10" s="29">
        <f>'Datos'!$D$10+'Datos'!$E$10</f>
        <v/>
      </c>
      <c r="F10" s="29">
        <f>C10+D10-E10</f>
        <v/>
      </c>
      <c r="G10" s="29">
        <f>G9+F10</f>
        <v/>
      </c>
      <c r="H10" s="29">
        <f>G10*12</f>
        <v/>
      </c>
    </row>
    <row r="11">
      <c r="A11" s="27" t="inlineStr">
        <is>
          <t>Oct</t>
        </is>
      </c>
      <c r="B11" s="28" t="n">
        <v>45931</v>
      </c>
      <c r="C11" s="29">
        <f>'Datos'!$B$11</f>
        <v/>
      </c>
      <c r="D11" s="29">
        <f>'Datos'!$C$11</f>
        <v/>
      </c>
      <c r="E11" s="29">
        <f>'Datos'!$D$11+'Datos'!$E$11</f>
        <v/>
      </c>
      <c r="F11" s="29">
        <f>C11+D11-E11</f>
        <v/>
      </c>
      <c r="G11" s="29">
        <f>G10+F11</f>
        <v/>
      </c>
      <c r="H11" s="29">
        <f>G11*12</f>
        <v/>
      </c>
    </row>
    <row r="12">
      <c r="A12" s="27" t="inlineStr">
        <is>
          <t>Nov</t>
        </is>
      </c>
      <c r="B12" s="28" t="n">
        <v>45962</v>
      </c>
      <c r="C12" s="29">
        <f>'Datos'!$B$12</f>
        <v/>
      </c>
      <c r="D12" s="29">
        <f>'Datos'!$C$12</f>
        <v/>
      </c>
      <c r="E12" s="29">
        <f>'Datos'!$D$12+'Datos'!$E$12</f>
        <v/>
      </c>
      <c r="F12" s="29">
        <f>C12+D12-E12</f>
        <v/>
      </c>
      <c r="G12" s="29">
        <f>G11+F12</f>
        <v/>
      </c>
      <c r="H12" s="29">
        <f>G12*12</f>
        <v/>
      </c>
    </row>
    <row r="13">
      <c r="A13" s="27" t="inlineStr">
        <is>
          <t>Dic</t>
        </is>
      </c>
      <c r="B13" s="28" t="n">
        <v>45992</v>
      </c>
      <c r="C13" s="29">
        <f>'Datos'!$B$13</f>
        <v/>
      </c>
      <c r="D13" s="29">
        <f>'Datos'!$C$13</f>
        <v/>
      </c>
      <c r="E13" s="29">
        <f>'Datos'!$D$13+'Datos'!$E$13</f>
        <v/>
      </c>
      <c r="F13" s="29">
        <f>C13+D13-E13</f>
        <v/>
      </c>
      <c r="G13" s="29">
        <f>G12+F13</f>
        <v/>
      </c>
      <c r="H13" s="29">
        <f>G13*12</f>
        <v/>
      </c>
    </row>
    <row r="16">
      <c r="A16" s="30" t="inlineStr">
        <is>
          <t>CÁLCULOS KPI</t>
        </is>
      </c>
      <c r="B16" s="31" t="n"/>
    </row>
    <row r="17">
      <c r="A17" s="32" t="inlineStr">
        <is>
          <t>ARR total</t>
        </is>
      </c>
      <c r="B17" s="33">
        <f>H13</f>
        <v/>
      </c>
    </row>
    <row r="18">
      <c r="A18" s="32" t="inlineStr">
        <is>
          <t>MRR total</t>
        </is>
      </c>
      <c r="B18" s="33">
        <f>G13</f>
        <v/>
      </c>
    </row>
    <row r="19">
      <c r="A19" s="32" t="inlineStr">
        <is>
          <t>Promedio MRR neto mensual</t>
        </is>
      </c>
      <c r="B19" s="33">
        <f>AVERAGE(F2:F13)</f>
        <v/>
      </c>
    </row>
    <row r="20">
      <c r="A20" s="32" t="inlineStr">
        <is>
          <t>Churn anual %</t>
        </is>
      </c>
      <c r="B20" s="34">
        <f>IFERROR(SUM('Datos'!$D$2:$D$5000)/(SUM('Datos'!$D$2:$D$5000)+G13),0)</f>
        <v/>
      </c>
    </row>
    <row r="21">
      <c r="A21" s="32" t="inlineStr">
        <is>
          <t>CAC</t>
        </is>
      </c>
      <c r="B21" s="33">
        <f>IFERROR(SUM('Datos'!$I$2:$I$5000)/SUM('Datos'!$G$2:$G$5000),0)</f>
        <v/>
      </c>
    </row>
    <row r="22">
      <c r="A22" s="32" t="inlineStr">
        <is>
          <t>LTV medio</t>
        </is>
      </c>
      <c r="B22" s="33">
        <f>IFERROR($B$18/(($B$20/12)),0)</f>
        <v/>
      </c>
    </row>
    <row r="23">
      <c r="A23" s="32" t="inlineStr">
        <is>
          <t>LTV/CAC</t>
        </is>
      </c>
      <c r="B23" s="35">
        <f>IFERROR($B$22/$B$21,0)</f>
        <v/>
      </c>
    </row>
    <row r="24">
      <c r="A24" s="32" t="inlineStr">
        <is>
          <t>Clientes totales</t>
        </is>
      </c>
      <c r="B24" s="36">
        <f>AVERAGE('Datos'!$F$2:$F$5000)</f>
        <v/>
      </c>
    </row>
    <row r="25">
      <c r="A25" s="32" t="inlineStr">
        <is>
          <t>Nuevos clientes (año)</t>
        </is>
      </c>
      <c r="B25" s="36">
        <f>SUM('Datos'!$G$2:$G$5000)</f>
        <v/>
      </c>
    </row>
    <row r="26">
      <c r="A26" s="32" t="inlineStr">
        <is>
          <t>Clientes perdidos (año)</t>
        </is>
      </c>
      <c r="B26" s="36">
        <f>SUM('Datos'!$H$2:$H$5000)</f>
        <v/>
      </c>
    </row>
  </sheetData>
  <conditionalFormatting sqref="F2:F13">
    <cfRule type="colorScale" priority="1">
      <colorScale>
        <cfvo type="min"/>
        <cfvo type="num" val="0"/>
        <cfvo type="max"/>
        <color rgb="00F8696B"/>
        <color rgb="00FFEB84"/>
        <color rgb="0063BE7B"/>
      </colorScale>
    </cfRule>
  </conditionalFormatting>
  <conditionalFormatting sqref="G2:G13">
    <cfRule type="dataBar" priority="2">
      <dataBar>
        <cfvo type="min"/>
        <cfvo type="max"/>
        <color rgb="002563EB"/>
      </dataBar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2026-06-02T15:44:52Z</dcterms:created>
  <dcterms:modified xmlns:dcterms="http://purl.org/dc/terms/" xmlns:xsi="http://www.w3.org/2001/XMLSchema-instance" xsi:type="dcterms:W3CDTF">2026-06-02T15:44:52Z</dcterms:modified>
</cp:coreProperties>
</file>