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'Daten'!$A$1:$H$301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,##0;(#,##0)"/>
    <numFmt numFmtId="167" formatCode="#,##0&quot; €&quot;;(#,##0)&quot; €&quot;"/>
    <numFmt numFmtId="168" formatCode="mmm yyyy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4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166" fontId="3" fillId="0" borderId="0" pivotButton="0" quotePrefix="0" xfId="0"/>
    <xf numFmtId="0" fontId="2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Umsatz-Trend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'Berechnung'!B1</f>
            </strRef>
          </tx>
          <spPr>
            <a:ln xmlns:a="http://schemas.openxmlformats.org/drawingml/2006/main" w="22000">
              <a:solidFill>
                <a:srgbClr val="059669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059669"/>
              </a:solidFill>
              <a:ln xmlns:a="http://schemas.openxmlformats.org/drawingml/2006/main">
                <a:solidFill>
                  <a:srgbClr val="059669"/>
                </a:solidFill>
                <a:prstDash val="solid"/>
              </a:ln>
            </spPr>
          </marker>
          <cat>
            <strRef>
              <f>'Berechnung'!$A$2:$A$13</f>
            </strRef>
          </cat>
          <val>
            <numRef>
              <f>'Berechnung'!$B$2:$B$13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pro Kategorie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'Berechnung'!$E$2:$E$6</f>
            </strRef>
          </cat>
          <val>
            <numRef>
              <f>'Berechnung'!$F$2:$F$6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Artikel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'Berechnung'!$I$2:$I$11</f>
            </strRef>
          </cat>
          <val>
            <numRef>
              <f>'Berechnung'!$J$2:$J$11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Stunde des Tages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'Berechnung'!M1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'Berechnung'!$L$2:$L$16</f>
            </strRef>
          </cat>
          <val>
            <numRef>
              <f>'Berechnung'!$M$2:$M$16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EINGABE: Datum, Artikel, Stück, Stückpreis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Restaurant &amp; Café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Tagesumsatz, Top-Artikel, Tische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Ø TAGESUMSATZ</t>
        </is>
      </c>
      <c r="C10" s="13" t="n"/>
      <c r="D10" s="14" t="n"/>
      <c r="E10" s="12" t="inlineStr">
        <is>
          <t>ARTIKEL GESAMT</t>
        </is>
      </c>
      <c r="F10" s="13" t="n"/>
      <c r="G10" s="14" t="n"/>
      <c r="H10" s="12" t="inlineStr">
        <is>
          <t>Ø TICKET</t>
        </is>
      </c>
      <c r="I10" s="13" t="n"/>
      <c r="J10" s="14" t="n"/>
      <c r="K10" s="12" t="inlineStr">
        <is>
          <t>TOP ARTIKEL</t>
        </is>
      </c>
      <c r="L10" s="13" t="n"/>
      <c r="M10" s="14" t="n"/>
      <c r="N10" s="12" t="inlineStr">
        <is>
          <t>UMSATZ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Berechnung!$B$20</f>
        <v/>
      </c>
      <c r="C11" s="13" t="n"/>
      <c r="D11" s="14" t="n"/>
      <c r="E11" s="16">
        <f>Berechnung!$B$19</f>
        <v/>
      </c>
      <c r="F11" s="13" t="n"/>
      <c r="G11" s="14" t="n"/>
      <c r="H11" s="15">
        <f>Berechnung!$B$21</f>
        <v/>
      </c>
      <c r="I11" s="13" t="n"/>
      <c r="J11" s="14" t="n"/>
      <c r="K11" s="17">
        <f>Berechnung!$B$22</f>
        <v/>
      </c>
      <c r="L11" s="13" t="n"/>
      <c r="M11" s="14" t="n"/>
      <c r="N11" s="15">
        <f>Berechnung!$B$18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Jahr</t>
        </is>
      </c>
      <c r="C12" s="4" t="n"/>
      <c r="D12" s="19" t="n"/>
      <c r="E12" s="18" t="inlineStr">
        <is>
          <t>Gesamt Stück</t>
        </is>
      </c>
      <c r="F12" s="4" t="n"/>
      <c r="G12" s="19" t="n"/>
      <c r="H12" s="18" t="inlineStr">
        <is>
          <t>Pro Rechnung</t>
        </is>
      </c>
      <c r="I12" s="4" t="n"/>
      <c r="J12" s="19" t="n"/>
      <c r="K12" s="18" t="inlineStr">
        <is>
          <t>Bestseller</t>
        </is>
      </c>
      <c r="L12" s="4" t="n"/>
      <c r="M12" s="19" t="n"/>
      <c r="N12" s="18" t="inlineStr">
        <is>
          <t>Jahressumme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TOP ARTIKEL &amp; KATEGORIEN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7" customWidth="1" min="3" max="3"/>
    <col width="17" customWidth="1" min="4" max="4"/>
    <col width="13" customWidth="1" min="5" max="5"/>
    <col width="8" customWidth="1" min="6" max="6"/>
    <col width="12" customWidth="1" min="7" max="7"/>
    <col width="12" customWidth="1" min="8" max="8"/>
  </cols>
  <sheetData>
    <row r="1">
      <c r="A1" s="23" t="inlineStr">
        <is>
          <t>DATUM</t>
        </is>
      </c>
      <c r="B1" s="23" t="inlineStr">
        <is>
          <t>STUNDE</t>
        </is>
      </c>
      <c r="C1" s="23" t="inlineStr">
        <is>
          <t>TISCH</t>
        </is>
      </c>
      <c r="D1" s="23" t="inlineStr">
        <is>
          <t>ARTIKEL</t>
        </is>
      </c>
      <c r="E1" s="23" t="inlineStr">
        <is>
          <t>KATEGORIE</t>
        </is>
      </c>
      <c r="F1" s="23" t="inlineStr">
        <is>
          <t>STÜCK</t>
        </is>
      </c>
      <c r="G1" s="23" t="inlineStr">
        <is>
          <t>STÜCKPREIS</t>
        </is>
      </c>
      <c r="H1" s="23" t="inlineStr">
        <is>
          <t>BETRAG</t>
        </is>
      </c>
    </row>
    <row r="2">
      <c r="A2" s="24" t="n">
        <v>45754</v>
      </c>
      <c r="B2" s="25" t="n">
        <v>13</v>
      </c>
      <c r="C2" s="25" t="n">
        <v>25</v>
      </c>
      <c r="D2" s="26" t="inlineStr">
        <is>
          <t>Spaghetti</t>
        </is>
      </c>
      <c r="E2" s="26" t="inlineStr">
        <is>
          <t>Desserts</t>
        </is>
      </c>
      <c r="F2" s="25" t="n">
        <v>4</v>
      </c>
      <c r="G2" s="27" t="n">
        <v>6.01</v>
      </c>
      <c r="H2" s="27" t="n">
        <v>24.04</v>
      </c>
    </row>
    <row r="3">
      <c r="A3" s="24" t="n">
        <v>45906</v>
      </c>
      <c r="B3" s="25" t="n">
        <v>9</v>
      </c>
      <c r="C3" s="25" t="n">
        <v>20</v>
      </c>
      <c r="D3" s="26" t="inlineStr">
        <is>
          <t>Kaffee</t>
        </is>
      </c>
      <c r="E3" s="26" t="inlineStr">
        <is>
          <t>Hauptspeisen</t>
        </is>
      </c>
      <c r="F3" s="25" t="n">
        <v>4</v>
      </c>
      <c r="G3" s="27" t="n">
        <v>7.55</v>
      </c>
      <c r="H3" s="27" t="n">
        <v>30.2</v>
      </c>
    </row>
    <row r="4">
      <c r="A4" s="24" t="n">
        <v>45936</v>
      </c>
      <c r="B4" s="25" t="n">
        <v>12</v>
      </c>
      <c r="C4" s="25" t="n">
        <v>2</v>
      </c>
      <c r="D4" s="26" t="inlineStr">
        <is>
          <t>Espresso</t>
        </is>
      </c>
      <c r="E4" s="26" t="inlineStr">
        <is>
          <t>Vorspeisen</t>
        </is>
      </c>
      <c r="F4" s="25" t="n">
        <v>3</v>
      </c>
      <c r="G4" s="27" t="n">
        <v>12.34</v>
      </c>
      <c r="H4" s="27" t="n">
        <v>37.02</v>
      </c>
    </row>
    <row r="5">
      <c r="A5" s="24" t="n">
        <v>45784</v>
      </c>
      <c r="B5" s="25" t="n">
        <v>10</v>
      </c>
      <c r="C5" s="25" t="n">
        <v>21</v>
      </c>
      <c r="D5" s="26" t="inlineStr">
        <is>
          <t>Omelett</t>
        </is>
      </c>
      <c r="E5" s="26" t="inlineStr">
        <is>
          <t>Frühstück</t>
        </is>
      </c>
      <c r="F5" s="25" t="n">
        <v>4</v>
      </c>
      <c r="G5" s="27" t="n">
        <v>27.22</v>
      </c>
      <c r="H5" s="27" t="n">
        <v>108.88</v>
      </c>
    </row>
    <row r="6">
      <c r="A6" s="24" t="n">
        <v>45842</v>
      </c>
      <c r="B6" s="25" t="n">
        <v>15</v>
      </c>
      <c r="C6" s="25" t="n">
        <v>20</v>
      </c>
      <c r="D6" s="26" t="inlineStr">
        <is>
          <t>Spaghetti</t>
        </is>
      </c>
      <c r="E6" s="26" t="inlineStr">
        <is>
          <t>Hauptspeisen</t>
        </is>
      </c>
      <c r="F6" s="25" t="n">
        <v>4</v>
      </c>
      <c r="G6" s="27" t="n">
        <v>11</v>
      </c>
      <c r="H6" s="27" t="n">
        <v>44</v>
      </c>
    </row>
    <row r="7">
      <c r="A7" s="24" t="n">
        <v>45731</v>
      </c>
      <c r="B7" s="25" t="n">
        <v>11</v>
      </c>
      <c r="C7" s="25" t="n">
        <v>17</v>
      </c>
      <c r="D7" s="26" t="inlineStr">
        <is>
          <t>Margherita Pizza</t>
        </is>
      </c>
      <c r="E7" s="26" t="inlineStr">
        <is>
          <t>Hauptspeisen</t>
        </is>
      </c>
      <c r="F7" s="25" t="n">
        <v>2</v>
      </c>
      <c r="G7" s="27" t="n">
        <v>23.86</v>
      </c>
      <c r="H7" s="27" t="n">
        <v>47.72</v>
      </c>
    </row>
    <row r="8">
      <c r="A8" s="24" t="n">
        <v>45998</v>
      </c>
      <c r="B8" s="25" t="n">
        <v>14</v>
      </c>
      <c r="C8" s="25" t="n">
        <v>11</v>
      </c>
      <c r="D8" s="26" t="inlineStr">
        <is>
          <t>Hühner-Sandwich</t>
        </is>
      </c>
      <c r="E8" s="26" t="inlineStr">
        <is>
          <t>Desserts</t>
        </is>
      </c>
      <c r="F8" s="25" t="n">
        <v>2</v>
      </c>
      <c r="G8" s="27" t="n">
        <v>19.5</v>
      </c>
      <c r="H8" s="27" t="n">
        <v>39</v>
      </c>
    </row>
    <row r="9">
      <c r="A9" s="24" t="n">
        <v>45983</v>
      </c>
      <c r="B9" s="25" t="n">
        <v>22</v>
      </c>
      <c r="C9" s="25" t="n">
        <v>10</v>
      </c>
      <c r="D9" s="26" t="inlineStr">
        <is>
          <t>Spaghetti</t>
        </is>
      </c>
      <c r="E9" s="26" t="inlineStr">
        <is>
          <t>Vorspeisen</t>
        </is>
      </c>
      <c r="F9" s="25" t="n">
        <v>4</v>
      </c>
      <c r="G9" s="27" t="n">
        <v>15</v>
      </c>
      <c r="H9" s="27" t="n">
        <v>60</v>
      </c>
    </row>
    <row r="10">
      <c r="A10" s="24" t="n">
        <v>45858</v>
      </c>
      <c r="B10" s="25" t="n">
        <v>15</v>
      </c>
      <c r="C10" s="25" t="n">
        <v>8</v>
      </c>
      <c r="D10" s="26" t="inlineStr">
        <is>
          <t>Cola</t>
        </is>
      </c>
      <c r="E10" s="26" t="inlineStr">
        <is>
          <t>Hauptspeisen</t>
        </is>
      </c>
      <c r="F10" s="25" t="n">
        <v>4</v>
      </c>
      <c r="G10" s="27" t="n">
        <v>20.87</v>
      </c>
      <c r="H10" s="27" t="n">
        <v>83.48</v>
      </c>
    </row>
    <row r="11">
      <c r="A11" s="24" t="n">
        <v>45724</v>
      </c>
      <c r="B11" s="25" t="n">
        <v>17</v>
      </c>
      <c r="C11" s="25" t="n">
        <v>25</v>
      </c>
      <c r="D11" s="26" t="inlineStr">
        <is>
          <t>Limonade</t>
        </is>
      </c>
      <c r="E11" s="26" t="inlineStr">
        <is>
          <t>Desserts</t>
        </is>
      </c>
      <c r="F11" s="25" t="n">
        <v>2</v>
      </c>
      <c r="G11" s="27" t="n">
        <v>9.83</v>
      </c>
      <c r="H11" s="27" t="n">
        <v>19.66</v>
      </c>
    </row>
    <row r="12">
      <c r="A12" s="24" t="n">
        <v>45721</v>
      </c>
      <c r="B12" s="25" t="n">
        <v>18</v>
      </c>
      <c r="C12" s="25" t="n">
        <v>22</v>
      </c>
      <c r="D12" s="26" t="inlineStr">
        <is>
          <t>Cäsar Salat</t>
        </is>
      </c>
      <c r="E12" s="26" t="inlineStr">
        <is>
          <t>Frühstück</t>
        </is>
      </c>
      <c r="F12" s="25" t="n">
        <v>3</v>
      </c>
      <c r="G12" s="27" t="n">
        <v>18.28</v>
      </c>
      <c r="H12" s="27" t="n">
        <v>54.84</v>
      </c>
    </row>
    <row r="13">
      <c r="A13" s="24" t="n">
        <v>45971</v>
      </c>
      <c r="B13" s="25" t="n">
        <v>16</v>
      </c>
      <c r="C13" s="25" t="n">
        <v>3</v>
      </c>
      <c r="D13" s="26" t="inlineStr">
        <is>
          <t>Wasser</t>
        </is>
      </c>
      <c r="E13" s="26" t="inlineStr">
        <is>
          <t>Desserts</t>
        </is>
      </c>
      <c r="F13" s="25" t="n">
        <v>2</v>
      </c>
      <c r="G13" s="27" t="n">
        <v>25.18</v>
      </c>
      <c r="H13" s="27" t="n">
        <v>50.36</v>
      </c>
    </row>
    <row r="14">
      <c r="A14" s="24" t="n">
        <v>45916</v>
      </c>
      <c r="B14" s="25" t="n">
        <v>18</v>
      </c>
      <c r="C14" s="25" t="n">
        <v>19</v>
      </c>
      <c r="D14" s="26" t="inlineStr">
        <is>
          <t>Tomatensuppe</t>
        </is>
      </c>
      <c r="E14" s="26" t="inlineStr">
        <is>
          <t>Hauptspeisen</t>
        </is>
      </c>
      <c r="F14" s="25" t="n">
        <v>2</v>
      </c>
      <c r="G14" s="27" t="n">
        <v>16.77</v>
      </c>
      <c r="H14" s="27" t="n">
        <v>33.54</v>
      </c>
    </row>
    <row r="15">
      <c r="A15" s="24" t="n">
        <v>45783</v>
      </c>
      <c r="B15" s="25" t="n">
        <v>11</v>
      </c>
      <c r="C15" s="25" t="n">
        <v>7</v>
      </c>
      <c r="D15" s="26" t="inlineStr">
        <is>
          <t>Omelett</t>
        </is>
      </c>
      <c r="E15" s="26" t="inlineStr">
        <is>
          <t>Frühstück</t>
        </is>
      </c>
      <c r="F15" s="25" t="n">
        <v>2</v>
      </c>
      <c r="G15" s="27" t="n">
        <v>20.87</v>
      </c>
      <c r="H15" s="27" t="n">
        <v>41.74</v>
      </c>
    </row>
    <row r="16">
      <c r="A16" s="24" t="n">
        <v>45770</v>
      </c>
      <c r="B16" s="25" t="n">
        <v>12</v>
      </c>
      <c r="C16" s="25" t="n">
        <v>20</v>
      </c>
      <c r="D16" s="26" t="inlineStr">
        <is>
          <t>Pfannkuchen</t>
        </is>
      </c>
      <c r="E16" s="26" t="inlineStr">
        <is>
          <t>Hauptspeisen</t>
        </is>
      </c>
      <c r="F16" s="25" t="n">
        <v>2</v>
      </c>
      <c r="G16" s="27" t="n">
        <v>20.98</v>
      </c>
      <c r="H16" s="27" t="n">
        <v>41.96</v>
      </c>
    </row>
    <row r="17">
      <c r="A17" s="24" t="n">
        <v>45797</v>
      </c>
      <c r="B17" s="25" t="n">
        <v>13</v>
      </c>
      <c r="C17" s="25" t="n">
        <v>14</v>
      </c>
      <c r="D17" s="26" t="inlineStr">
        <is>
          <t>Hühner-Sandwich</t>
        </is>
      </c>
      <c r="E17" s="26" t="inlineStr">
        <is>
          <t>Desserts</t>
        </is>
      </c>
      <c r="F17" s="25" t="n">
        <v>2</v>
      </c>
      <c r="G17" s="27" t="n">
        <v>9.74</v>
      </c>
      <c r="H17" s="27" t="n">
        <v>19.48</v>
      </c>
    </row>
    <row r="18">
      <c r="A18" s="24" t="n">
        <v>45728</v>
      </c>
      <c r="B18" s="25" t="n">
        <v>14</v>
      </c>
      <c r="C18" s="25" t="n">
        <v>21</v>
      </c>
      <c r="D18" s="26" t="inlineStr">
        <is>
          <t>Cola</t>
        </is>
      </c>
      <c r="E18" s="26" t="inlineStr">
        <is>
          <t>Hauptspeisen</t>
        </is>
      </c>
      <c r="F18" s="25" t="n">
        <v>3</v>
      </c>
      <c r="G18" s="27" t="n">
        <v>25.2</v>
      </c>
      <c r="H18" s="27" t="n">
        <v>75.59999999999999</v>
      </c>
    </row>
    <row r="19">
      <c r="A19" s="24" t="n">
        <v>45784</v>
      </c>
      <c r="B19" s="25" t="n">
        <v>13</v>
      </c>
      <c r="C19" s="25" t="n">
        <v>19</v>
      </c>
      <c r="D19" s="26" t="inlineStr">
        <is>
          <t>Limonade</t>
        </is>
      </c>
      <c r="E19" s="26" t="inlineStr">
        <is>
          <t>Desserts</t>
        </is>
      </c>
      <c r="F19" s="25" t="n">
        <v>1</v>
      </c>
      <c r="G19" s="27" t="n">
        <v>16.89</v>
      </c>
      <c r="H19" s="27" t="n">
        <v>16.89</v>
      </c>
    </row>
    <row r="20">
      <c r="A20" s="24" t="n">
        <v>45787</v>
      </c>
      <c r="B20" s="25" t="n">
        <v>13</v>
      </c>
      <c r="C20" s="25" t="n">
        <v>20</v>
      </c>
      <c r="D20" s="26" t="inlineStr">
        <is>
          <t>Wasser</t>
        </is>
      </c>
      <c r="E20" s="26" t="inlineStr">
        <is>
          <t>Getränke</t>
        </is>
      </c>
      <c r="F20" s="25" t="n">
        <v>3</v>
      </c>
      <c r="G20" s="27" t="n">
        <v>18.38</v>
      </c>
      <c r="H20" s="27" t="n">
        <v>55.14</v>
      </c>
    </row>
    <row r="21">
      <c r="A21" s="24" t="n">
        <v>45908</v>
      </c>
      <c r="B21" s="25" t="n">
        <v>22</v>
      </c>
      <c r="C21" s="25" t="n">
        <v>18</v>
      </c>
      <c r="D21" s="26" t="inlineStr">
        <is>
          <t>Cäsar Salat</t>
        </is>
      </c>
      <c r="E21" s="26" t="inlineStr">
        <is>
          <t>Frühstück</t>
        </is>
      </c>
      <c r="F21" s="25" t="n">
        <v>3</v>
      </c>
      <c r="G21" s="27" t="n">
        <v>26.59</v>
      </c>
      <c r="H21" s="27" t="n">
        <v>79.77</v>
      </c>
    </row>
    <row r="22">
      <c r="A22" s="24" t="n">
        <v>46007</v>
      </c>
      <c r="B22" s="25" t="n">
        <v>9</v>
      </c>
      <c r="C22" s="25" t="n">
        <v>9</v>
      </c>
      <c r="D22" s="26" t="inlineStr">
        <is>
          <t>Tomatensuppe</t>
        </is>
      </c>
      <c r="E22" s="26" t="inlineStr">
        <is>
          <t>Vorspeisen</t>
        </is>
      </c>
      <c r="F22" s="25" t="n">
        <v>3</v>
      </c>
      <c r="G22" s="27" t="n">
        <v>20.08</v>
      </c>
      <c r="H22" s="27" t="n">
        <v>60.24</v>
      </c>
    </row>
    <row r="23">
      <c r="A23" s="24" t="n">
        <v>45981</v>
      </c>
      <c r="B23" s="25" t="n">
        <v>9</v>
      </c>
      <c r="C23" s="25" t="n">
        <v>9</v>
      </c>
      <c r="D23" s="26" t="inlineStr">
        <is>
          <t>Antipasti</t>
        </is>
      </c>
      <c r="E23" s="26" t="inlineStr">
        <is>
          <t>Hauptspeisen</t>
        </is>
      </c>
      <c r="F23" s="25" t="n">
        <v>1</v>
      </c>
      <c r="G23" s="27" t="n">
        <v>19.99</v>
      </c>
      <c r="H23" s="27" t="n">
        <v>19.99</v>
      </c>
    </row>
    <row r="24">
      <c r="A24" s="24" t="n">
        <v>45685</v>
      </c>
      <c r="B24" s="25" t="n">
        <v>18</v>
      </c>
      <c r="C24" s="25" t="n">
        <v>22</v>
      </c>
      <c r="D24" s="26" t="inlineStr">
        <is>
          <t>Spaghetti</t>
        </is>
      </c>
      <c r="E24" s="26" t="inlineStr">
        <is>
          <t>Frühstück</t>
        </is>
      </c>
      <c r="F24" s="25" t="n">
        <v>4</v>
      </c>
      <c r="G24" s="27" t="n">
        <v>22.31</v>
      </c>
      <c r="H24" s="27" t="n">
        <v>89.23999999999999</v>
      </c>
    </row>
    <row r="25">
      <c r="A25" s="24" t="n">
        <v>45790</v>
      </c>
      <c r="B25" s="25" t="n">
        <v>20</v>
      </c>
      <c r="C25" s="25" t="n">
        <v>4</v>
      </c>
      <c r="D25" s="26" t="inlineStr">
        <is>
          <t>Limonade</t>
        </is>
      </c>
      <c r="E25" s="26" t="inlineStr">
        <is>
          <t>Desserts</t>
        </is>
      </c>
      <c r="F25" s="25" t="n">
        <v>1</v>
      </c>
      <c r="G25" s="27" t="n">
        <v>19.43</v>
      </c>
      <c r="H25" s="27" t="n">
        <v>19.43</v>
      </c>
    </row>
    <row r="26">
      <c r="A26" s="24" t="n">
        <v>45972</v>
      </c>
      <c r="B26" s="25" t="n">
        <v>16</v>
      </c>
      <c r="C26" s="25" t="n">
        <v>14</v>
      </c>
      <c r="D26" s="26" t="inlineStr">
        <is>
          <t>Käsekuchen</t>
        </is>
      </c>
      <c r="E26" s="26" t="inlineStr">
        <is>
          <t>Vorspeisen</t>
        </is>
      </c>
      <c r="F26" s="25" t="n">
        <v>3</v>
      </c>
      <c r="G26" s="27" t="n">
        <v>18.62</v>
      </c>
      <c r="H26" s="27" t="n">
        <v>55.86</v>
      </c>
    </row>
    <row r="27">
      <c r="A27" s="24" t="n">
        <v>45723</v>
      </c>
      <c r="B27" s="25" t="n">
        <v>11</v>
      </c>
      <c r="C27" s="25" t="n">
        <v>10</v>
      </c>
      <c r="D27" s="26" t="inlineStr">
        <is>
          <t>Pommes</t>
        </is>
      </c>
      <c r="E27" s="26" t="inlineStr">
        <is>
          <t>Getränke</t>
        </is>
      </c>
      <c r="F27" s="25" t="n">
        <v>1</v>
      </c>
      <c r="G27" s="27" t="n">
        <v>15.39</v>
      </c>
      <c r="H27" s="27" t="n">
        <v>15.39</v>
      </c>
    </row>
    <row r="28">
      <c r="A28" s="24" t="n">
        <v>45765</v>
      </c>
      <c r="B28" s="25" t="n">
        <v>20</v>
      </c>
      <c r="C28" s="25" t="n">
        <v>1</v>
      </c>
      <c r="D28" s="26" t="inlineStr">
        <is>
          <t>Pfannkuchen</t>
        </is>
      </c>
      <c r="E28" s="26" t="inlineStr">
        <is>
          <t>Hauptspeisen</t>
        </is>
      </c>
      <c r="F28" s="25" t="n">
        <v>1</v>
      </c>
      <c r="G28" s="27" t="n">
        <v>25.08</v>
      </c>
      <c r="H28" s="27" t="n">
        <v>25.08</v>
      </c>
    </row>
    <row r="29">
      <c r="A29" s="24" t="n">
        <v>45935</v>
      </c>
      <c r="B29" s="25" t="n">
        <v>9</v>
      </c>
      <c r="C29" s="25" t="n">
        <v>25</v>
      </c>
      <c r="D29" s="26" t="inlineStr">
        <is>
          <t>Limonade</t>
        </is>
      </c>
      <c r="E29" s="26" t="inlineStr">
        <is>
          <t>Getränke</t>
        </is>
      </c>
      <c r="F29" s="25" t="n">
        <v>3</v>
      </c>
      <c r="G29" s="27" t="n">
        <v>15.73</v>
      </c>
      <c r="H29" s="27" t="n">
        <v>47.19</v>
      </c>
    </row>
    <row r="30">
      <c r="A30" s="24" t="n">
        <v>45767</v>
      </c>
      <c r="B30" s="25" t="n">
        <v>12</v>
      </c>
      <c r="C30" s="25" t="n">
        <v>8</v>
      </c>
      <c r="D30" s="26" t="inlineStr">
        <is>
          <t>Pfannkuchen</t>
        </is>
      </c>
      <c r="E30" s="26" t="inlineStr">
        <is>
          <t>Vorspeisen</t>
        </is>
      </c>
      <c r="F30" s="25" t="n">
        <v>1</v>
      </c>
      <c r="G30" s="27" t="n">
        <v>16.22</v>
      </c>
      <c r="H30" s="27" t="n">
        <v>16.22</v>
      </c>
    </row>
    <row r="31">
      <c r="A31" s="24" t="n">
        <v>45667</v>
      </c>
      <c r="B31" s="25" t="n">
        <v>12</v>
      </c>
      <c r="C31" s="25" t="n">
        <v>21</v>
      </c>
      <c r="D31" s="26" t="inlineStr">
        <is>
          <t>Wasser</t>
        </is>
      </c>
      <c r="E31" s="26" t="inlineStr">
        <is>
          <t>Desserts</t>
        </is>
      </c>
      <c r="F31" s="25" t="n">
        <v>1</v>
      </c>
      <c r="G31" s="27" t="n">
        <v>22.4</v>
      </c>
      <c r="H31" s="27" t="n">
        <v>22.4</v>
      </c>
    </row>
    <row r="32">
      <c r="A32" s="24" t="n">
        <v>45997</v>
      </c>
      <c r="B32" s="25" t="n">
        <v>9</v>
      </c>
      <c r="C32" s="25" t="n">
        <v>19</v>
      </c>
      <c r="D32" s="26" t="inlineStr">
        <is>
          <t>Cäsar Salat</t>
        </is>
      </c>
      <c r="E32" s="26" t="inlineStr">
        <is>
          <t>Getränke</t>
        </is>
      </c>
      <c r="F32" s="25" t="n">
        <v>2</v>
      </c>
      <c r="G32" s="27" t="n">
        <v>16.66</v>
      </c>
      <c r="H32" s="27" t="n">
        <v>33.32</v>
      </c>
    </row>
    <row r="33">
      <c r="A33" s="24" t="n">
        <v>45816</v>
      </c>
      <c r="B33" s="25" t="n">
        <v>21</v>
      </c>
      <c r="C33" s="25" t="n">
        <v>25</v>
      </c>
      <c r="D33" s="26" t="inlineStr">
        <is>
          <t>Wiener Schnitzel</t>
        </is>
      </c>
      <c r="E33" s="26" t="inlineStr">
        <is>
          <t>Frühstück</t>
        </is>
      </c>
      <c r="F33" s="25" t="n">
        <v>3</v>
      </c>
      <c r="G33" s="27" t="n">
        <v>12.53</v>
      </c>
      <c r="H33" s="27" t="n">
        <v>37.59</v>
      </c>
    </row>
    <row r="34">
      <c r="A34" s="24" t="n">
        <v>45865</v>
      </c>
      <c r="B34" s="25" t="n">
        <v>12</v>
      </c>
      <c r="C34" s="25" t="n">
        <v>11</v>
      </c>
      <c r="D34" s="26" t="inlineStr">
        <is>
          <t>Käsekuchen</t>
        </is>
      </c>
      <c r="E34" s="26" t="inlineStr">
        <is>
          <t>Hauptspeisen</t>
        </is>
      </c>
      <c r="F34" s="25" t="n">
        <v>2</v>
      </c>
      <c r="G34" s="27" t="n">
        <v>13.01</v>
      </c>
      <c r="H34" s="27" t="n">
        <v>26.02</v>
      </c>
    </row>
    <row r="35">
      <c r="A35" s="24" t="n">
        <v>45726</v>
      </c>
      <c r="B35" s="25" t="n">
        <v>14</v>
      </c>
      <c r="C35" s="25" t="n">
        <v>2</v>
      </c>
      <c r="D35" s="26" t="inlineStr">
        <is>
          <t>Pfannkuchen</t>
        </is>
      </c>
      <c r="E35" s="26" t="inlineStr">
        <is>
          <t>Getränke</t>
        </is>
      </c>
      <c r="F35" s="25" t="n">
        <v>3</v>
      </c>
      <c r="G35" s="27" t="n">
        <v>27.13</v>
      </c>
      <c r="H35" s="27" t="n">
        <v>81.39</v>
      </c>
    </row>
    <row r="36">
      <c r="A36" s="24" t="n">
        <v>45925</v>
      </c>
      <c r="B36" s="25" t="n">
        <v>21</v>
      </c>
      <c r="C36" s="25" t="n">
        <v>14</v>
      </c>
      <c r="D36" s="26" t="inlineStr">
        <is>
          <t>Käsekuchen</t>
        </is>
      </c>
      <c r="E36" s="26" t="inlineStr">
        <is>
          <t>Hauptspeisen</t>
        </is>
      </c>
      <c r="F36" s="25" t="n">
        <v>2</v>
      </c>
      <c r="G36" s="27" t="n">
        <v>13.44</v>
      </c>
      <c r="H36" s="27" t="n">
        <v>26.88</v>
      </c>
    </row>
    <row r="37">
      <c r="A37" s="24" t="n">
        <v>45893</v>
      </c>
      <c r="B37" s="25" t="n">
        <v>14</v>
      </c>
      <c r="C37" s="25" t="n">
        <v>5</v>
      </c>
      <c r="D37" s="26" t="inlineStr">
        <is>
          <t>Margherita Pizza</t>
        </is>
      </c>
      <c r="E37" s="26" t="inlineStr">
        <is>
          <t>Vorspeisen</t>
        </is>
      </c>
      <c r="F37" s="25" t="n">
        <v>2</v>
      </c>
      <c r="G37" s="27" t="n">
        <v>24.26</v>
      </c>
      <c r="H37" s="27" t="n">
        <v>48.52</v>
      </c>
    </row>
    <row r="38">
      <c r="A38" s="24" t="n">
        <v>45734</v>
      </c>
      <c r="B38" s="25" t="n">
        <v>10</v>
      </c>
      <c r="C38" s="25" t="n">
        <v>1</v>
      </c>
      <c r="D38" s="26" t="inlineStr">
        <is>
          <t>Toast</t>
        </is>
      </c>
      <c r="E38" s="26" t="inlineStr">
        <is>
          <t>Hauptspeisen</t>
        </is>
      </c>
      <c r="F38" s="25" t="n">
        <v>3</v>
      </c>
      <c r="G38" s="27" t="n">
        <v>23.8</v>
      </c>
      <c r="H38" s="27" t="n">
        <v>71.40000000000001</v>
      </c>
    </row>
    <row r="39">
      <c r="A39" s="24" t="n">
        <v>45980</v>
      </c>
      <c r="B39" s="25" t="n">
        <v>17</v>
      </c>
      <c r="C39" s="25" t="n">
        <v>6</v>
      </c>
      <c r="D39" s="26" t="inlineStr">
        <is>
          <t>Toast</t>
        </is>
      </c>
      <c r="E39" s="26" t="inlineStr">
        <is>
          <t>Frühstück</t>
        </is>
      </c>
      <c r="F39" s="25" t="n">
        <v>3</v>
      </c>
      <c r="G39" s="27" t="n">
        <v>12.8</v>
      </c>
      <c r="H39" s="27" t="n">
        <v>38.4</v>
      </c>
    </row>
    <row r="40">
      <c r="A40" s="24" t="n">
        <v>45799</v>
      </c>
      <c r="B40" s="25" t="n">
        <v>10</v>
      </c>
      <c r="C40" s="25" t="n">
        <v>6</v>
      </c>
      <c r="D40" s="26" t="inlineStr">
        <is>
          <t>Pommes</t>
        </is>
      </c>
      <c r="E40" s="26" t="inlineStr">
        <is>
          <t>Vorspeisen</t>
        </is>
      </c>
      <c r="F40" s="25" t="n">
        <v>2</v>
      </c>
      <c r="G40" s="27" t="n">
        <v>5.76</v>
      </c>
      <c r="H40" s="27" t="n">
        <v>11.52</v>
      </c>
    </row>
    <row r="41">
      <c r="A41" s="24" t="n">
        <v>45995</v>
      </c>
      <c r="B41" s="25" t="n">
        <v>17</v>
      </c>
      <c r="C41" s="25" t="n">
        <v>14</v>
      </c>
      <c r="D41" s="26" t="inlineStr">
        <is>
          <t>Kaffee</t>
        </is>
      </c>
      <c r="E41" s="26" t="inlineStr">
        <is>
          <t>Getränke</t>
        </is>
      </c>
      <c r="F41" s="25" t="n">
        <v>4</v>
      </c>
      <c r="G41" s="27" t="n">
        <v>26.18</v>
      </c>
      <c r="H41" s="27" t="n">
        <v>104.72</v>
      </c>
    </row>
    <row r="42">
      <c r="A42" s="24" t="n">
        <v>45715</v>
      </c>
      <c r="B42" s="25" t="n">
        <v>11</v>
      </c>
      <c r="C42" s="25" t="n">
        <v>23</v>
      </c>
      <c r="D42" s="26" t="inlineStr">
        <is>
          <t>Eis</t>
        </is>
      </c>
      <c r="E42" s="26" t="inlineStr">
        <is>
          <t>Desserts</t>
        </is>
      </c>
      <c r="F42" s="25" t="n">
        <v>3</v>
      </c>
      <c r="G42" s="27" t="n">
        <v>21.65</v>
      </c>
      <c r="H42" s="27" t="n">
        <v>64.95</v>
      </c>
    </row>
    <row r="43">
      <c r="A43" s="24" t="n">
        <v>45801</v>
      </c>
      <c r="B43" s="25" t="n">
        <v>8</v>
      </c>
      <c r="C43" s="25" t="n">
        <v>3</v>
      </c>
      <c r="D43" s="26" t="inlineStr">
        <is>
          <t>Wasser</t>
        </is>
      </c>
      <c r="E43" s="26" t="inlineStr">
        <is>
          <t>Vorspeisen</t>
        </is>
      </c>
      <c r="F43" s="25" t="n">
        <v>2</v>
      </c>
      <c r="G43" s="27" t="n">
        <v>20.87</v>
      </c>
      <c r="H43" s="27" t="n">
        <v>41.74</v>
      </c>
    </row>
    <row r="44">
      <c r="A44" s="24" t="n">
        <v>45685</v>
      </c>
      <c r="B44" s="25" t="n">
        <v>8</v>
      </c>
      <c r="C44" s="25" t="n">
        <v>25</v>
      </c>
      <c r="D44" s="26" t="inlineStr">
        <is>
          <t>Tee</t>
        </is>
      </c>
      <c r="E44" s="26" t="inlineStr">
        <is>
          <t>Frühstück</t>
        </is>
      </c>
      <c r="F44" s="25" t="n">
        <v>2</v>
      </c>
      <c r="G44" s="27" t="n">
        <v>12.47</v>
      </c>
      <c r="H44" s="27" t="n">
        <v>24.94</v>
      </c>
    </row>
    <row r="45">
      <c r="A45" s="24" t="n">
        <v>45741</v>
      </c>
      <c r="B45" s="25" t="n">
        <v>19</v>
      </c>
      <c r="C45" s="25" t="n">
        <v>10</v>
      </c>
      <c r="D45" s="26" t="inlineStr">
        <is>
          <t>Toast</t>
        </is>
      </c>
      <c r="E45" s="26" t="inlineStr">
        <is>
          <t>Vorspeisen</t>
        </is>
      </c>
      <c r="F45" s="25" t="n">
        <v>2</v>
      </c>
      <c r="G45" s="27" t="n">
        <v>20.18</v>
      </c>
      <c r="H45" s="27" t="n">
        <v>40.36</v>
      </c>
    </row>
    <row r="46">
      <c r="A46" s="24" t="n">
        <v>45680</v>
      </c>
      <c r="B46" s="25" t="n">
        <v>11</v>
      </c>
      <c r="C46" s="25" t="n">
        <v>16</v>
      </c>
      <c r="D46" s="26" t="inlineStr">
        <is>
          <t>Wrap</t>
        </is>
      </c>
      <c r="E46" s="26" t="inlineStr">
        <is>
          <t>Desserts</t>
        </is>
      </c>
      <c r="F46" s="25" t="n">
        <v>2</v>
      </c>
      <c r="G46" s="27" t="n">
        <v>7.24</v>
      </c>
      <c r="H46" s="27" t="n">
        <v>14.48</v>
      </c>
    </row>
    <row r="47">
      <c r="A47" s="24" t="n">
        <v>45725</v>
      </c>
      <c r="B47" s="25" t="n">
        <v>17</v>
      </c>
      <c r="C47" s="25" t="n">
        <v>12</v>
      </c>
      <c r="D47" s="26" t="inlineStr">
        <is>
          <t>Wiener Schnitzel</t>
        </is>
      </c>
      <c r="E47" s="26" t="inlineStr">
        <is>
          <t>Vorspeisen</t>
        </is>
      </c>
      <c r="F47" s="25" t="n">
        <v>2</v>
      </c>
      <c r="G47" s="27" t="n">
        <v>18.43</v>
      </c>
      <c r="H47" s="27" t="n">
        <v>36.86</v>
      </c>
    </row>
    <row r="48">
      <c r="A48" s="24" t="n">
        <v>45829</v>
      </c>
      <c r="B48" s="25" t="n">
        <v>21</v>
      </c>
      <c r="C48" s="25" t="n">
        <v>18</v>
      </c>
      <c r="D48" s="26" t="inlineStr">
        <is>
          <t>Pfannkuchen</t>
        </is>
      </c>
      <c r="E48" s="26" t="inlineStr">
        <is>
          <t>Vorspeisen</t>
        </is>
      </c>
      <c r="F48" s="25" t="n">
        <v>1</v>
      </c>
      <c r="G48" s="27" t="n">
        <v>5.69</v>
      </c>
      <c r="H48" s="27" t="n">
        <v>5.69</v>
      </c>
    </row>
    <row r="49">
      <c r="A49" s="24" t="n">
        <v>45748</v>
      </c>
      <c r="B49" s="25" t="n">
        <v>11</v>
      </c>
      <c r="C49" s="25" t="n">
        <v>25</v>
      </c>
      <c r="D49" s="26" t="inlineStr">
        <is>
          <t>Käsekuchen</t>
        </is>
      </c>
      <c r="E49" s="26" t="inlineStr">
        <is>
          <t>Vorspeisen</t>
        </is>
      </c>
      <c r="F49" s="25" t="n">
        <v>1</v>
      </c>
      <c r="G49" s="27" t="n">
        <v>16.5</v>
      </c>
      <c r="H49" s="27" t="n">
        <v>16.5</v>
      </c>
    </row>
    <row r="50">
      <c r="A50" s="24" t="n">
        <v>45924</v>
      </c>
      <c r="B50" s="25" t="n">
        <v>22</v>
      </c>
      <c r="C50" s="25" t="n">
        <v>9</v>
      </c>
      <c r="D50" s="26" t="inlineStr">
        <is>
          <t>Pommes</t>
        </is>
      </c>
      <c r="E50" s="26" t="inlineStr">
        <is>
          <t>Getränke</t>
        </is>
      </c>
      <c r="F50" s="25" t="n">
        <v>1</v>
      </c>
      <c r="G50" s="27" t="n">
        <v>11.95</v>
      </c>
      <c r="H50" s="27" t="n">
        <v>11.95</v>
      </c>
    </row>
    <row r="51">
      <c r="A51" s="24" t="n">
        <v>45967</v>
      </c>
      <c r="B51" s="25" t="n">
        <v>13</v>
      </c>
      <c r="C51" s="25" t="n">
        <v>17</v>
      </c>
      <c r="D51" s="26" t="inlineStr">
        <is>
          <t>Pfannkuchen</t>
        </is>
      </c>
      <c r="E51" s="26" t="inlineStr">
        <is>
          <t>Frühstück</t>
        </is>
      </c>
      <c r="F51" s="25" t="n">
        <v>3</v>
      </c>
      <c r="G51" s="27" t="n">
        <v>6.11</v>
      </c>
      <c r="H51" s="27" t="n">
        <v>18.33</v>
      </c>
    </row>
    <row r="52">
      <c r="A52" s="24" t="n">
        <v>45936</v>
      </c>
      <c r="B52" s="25" t="n">
        <v>22</v>
      </c>
      <c r="C52" s="25" t="n">
        <v>7</v>
      </c>
      <c r="D52" s="26" t="inlineStr">
        <is>
          <t>Omelett</t>
        </is>
      </c>
      <c r="E52" s="26" t="inlineStr">
        <is>
          <t>Frühstück</t>
        </is>
      </c>
      <c r="F52" s="25" t="n">
        <v>1</v>
      </c>
      <c r="G52" s="27" t="n">
        <v>5.47</v>
      </c>
      <c r="H52" s="27" t="n">
        <v>5.47</v>
      </c>
    </row>
    <row r="53">
      <c r="A53" s="24" t="n">
        <v>45935</v>
      </c>
      <c r="B53" s="25" t="n">
        <v>14</v>
      </c>
      <c r="C53" s="25" t="n">
        <v>21</v>
      </c>
      <c r="D53" s="26" t="inlineStr">
        <is>
          <t>Wrap</t>
        </is>
      </c>
      <c r="E53" s="26" t="inlineStr">
        <is>
          <t>Desserts</t>
        </is>
      </c>
      <c r="F53" s="25" t="n">
        <v>4</v>
      </c>
      <c r="G53" s="27" t="n">
        <v>22.91</v>
      </c>
      <c r="H53" s="27" t="n">
        <v>91.64</v>
      </c>
    </row>
    <row r="54">
      <c r="A54" s="24" t="n">
        <v>45879</v>
      </c>
      <c r="B54" s="25" t="n">
        <v>18</v>
      </c>
      <c r="C54" s="25" t="n">
        <v>13</v>
      </c>
      <c r="D54" s="26" t="inlineStr">
        <is>
          <t>Cola</t>
        </is>
      </c>
      <c r="E54" s="26" t="inlineStr">
        <is>
          <t>Desserts</t>
        </is>
      </c>
      <c r="F54" s="25" t="n">
        <v>4</v>
      </c>
      <c r="G54" s="27" t="n">
        <v>5.1</v>
      </c>
      <c r="H54" s="27" t="n">
        <v>20.4</v>
      </c>
    </row>
    <row r="55">
      <c r="A55" s="24" t="n">
        <v>45982</v>
      </c>
      <c r="B55" s="25" t="n">
        <v>21</v>
      </c>
      <c r="C55" s="25" t="n">
        <v>4</v>
      </c>
      <c r="D55" s="26" t="inlineStr">
        <is>
          <t>Hühner-Sandwich</t>
        </is>
      </c>
      <c r="E55" s="26" t="inlineStr">
        <is>
          <t>Frühstück</t>
        </is>
      </c>
      <c r="F55" s="25" t="n">
        <v>4</v>
      </c>
      <c r="G55" s="27" t="n">
        <v>18.73</v>
      </c>
      <c r="H55" s="27" t="n">
        <v>74.92</v>
      </c>
    </row>
    <row r="56">
      <c r="A56" s="24" t="n">
        <v>45787</v>
      </c>
      <c r="B56" s="25" t="n">
        <v>15</v>
      </c>
      <c r="C56" s="25" t="n">
        <v>11</v>
      </c>
      <c r="D56" s="26" t="inlineStr">
        <is>
          <t>Cäsar Salat</t>
        </is>
      </c>
      <c r="E56" s="26" t="inlineStr">
        <is>
          <t>Hauptspeisen</t>
        </is>
      </c>
      <c r="F56" s="25" t="n">
        <v>4</v>
      </c>
      <c r="G56" s="27" t="n">
        <v>21.63</v>
      </c>
      <c r="H56" s="27" t="n">
        <v>86.52</v>
      </c>
    </row>
    <row r="57">
      <c r="A57" s="24" t="n">
        <v>45660</v>
      </c>
      <c r="B57" s="25" t="n">
        <v>10</v>
      </c>
      <c r="C57" s="25" t="n">
        <v>25</v>
      </c>
      <c r="D57" s="26" t="inlineStr">
        <is>
          <t>Cäsar Salat</t>
        </is>
      </c>
      <c r="E57" s="26" t="inlineStr">
        <is>
          <t>Vorspeisen</t>
        </is>
      </c>
      <c r="F57" s="25" t="n">
        <v>4</v>
      </c>
      <c r="G57" s="27" t="n">
        <v>11.48</v>
      </c>
      <c r="H57" s="27" t="n">
        <v>45.92</v>
      </c>
    </row>
    <row r="58">
      <c r="A58" s="24" t="n">
        <v>45682</v>
      </c>
      <c r="B58" s="25" t="n">
        <v>19</v>
      </c>
      <c r="C58" s="25" t="n">
        <v>19</v>
      </c>
      <c r="D58" s="26" t="inlineStr">
        <is>
          <t>Pfannkuchen</t>
        </is>
      </c>
      <c r="E58" s="26" t="inlineStr">
        <is>
          <t>Getränke</t>
        </is>
      </c>
      <c r="F58" s="25" t="n">
        <v>3</v>
      </c>
      <c r="G58" s="27" t="n">
        <v>24.29</v>
      </c>
      <c r="H58" s="27" t="n">
        <v>72.87</v>
      </c>
    </row>
    <row r="59">
      <c r="A59" s="24" t="n">
        <v>46013</v>
      </c>
      <c r="B59" s="25" t="n">
        <v>18</v>
      </c>
      <c r="C59" s="25" t="n">
        <v>21</v>
      </c>
      <c r="D59" s="26" t="inlineStr">
        <is>
          <t>Tomatensuppe</t>
        </is>
      </c>
      <c r="E59" s="26" t="inlineStr">
        <is>
          <t>Desserts</t>
        </is>
      </c>
      <c r="F59" s="25" t="n">
        <v>1</v>
      </c>
      <c r="G59" s="27" t="n">
        <v>21.16</v>
      </c>
      <c r="H59" s="27" t="n">
        <v>21.16</v>
      </c>
    </row>
    <row r="60">
      <c r="A60" s="24" t="n">
        <v>45958</v>
      </c>
      <c r="B60" s="25" t="n">
        <v>15</v>
      </c>
      <c r="C60" s="25" t="n">
        <v>10</v>
      </c>
      <c r="D60" s="26" t="inlineStr">
        <is>
          <t>Limonade</t>
        </is>
      </c>
      <c r="E60" s="26" t="inlineStr">
        <is>
          <t>Desserts</t>
        </is>
      </c>
      <c r="F60" s="25" t="n">
        <v>1</v>
      </c>
      <c r="G60" s="27" t="n">
        <v>10.22</v>
      </c>
      <c r="H60" s="27" t="n">
        <v>10.22</v>
      </c>
    </row>
    <row r="61">
      <c r="A61" s="24" t="n">
        <v>45680</v>
      </c>
      <c r="B61" s="25" t="n">
        <v>21</v>
      </c>
      <c r="C61" s="25" t="n">
        <v>6</v>
      </c>
      <c r="D61" s="26" t="inlineStr">
        <is>
          <t>Espresso</t>
        </is>
      </c>
      <c r="E61" s="26" t="inlineStr">
        <is>
          <t>Frühstück</t>
        </is>
      </c>
      <c r="F61" s="25" t="n">
        <v>1</v>
      </c>
      <c r="G61" s="27" t="n">
        <v>16.04</v>
      </c>
      <c r="H61" s="27" t="n">
        <v>16.04</v>
      </c>
    </row>
    <row r="62">
      <c r="A62" s="24" t="n">
        <v>45700</v>
      </c>
      <c r="B62" s="25" t="n">
        <v>16</v>
      </c>
      <c r="C62" s="25" t="n">
        <v>17</v>
      </c>
      <c r="D62" s="26" t="inlineStr">
        <is>
          <t>Käsekuchen</t>
        </is>
      </c>
      <c r="E62" s="26" t="inlineStr">
        <is>
          <t>Vorspeisen</t>
        </is>
      </c>
      <c r="F62" s="25" t="n">
        <v>2</v>
      </c>
      <c r="G62" s="27" t="n">
        <v>23.86</v>
      </c>
      <c r="H62" s="27" t="n">
        <v>47.72</v>
      </c>
    </row>
    <row r="63">
      <c r="A63" s="24" t="n">
        <v>45734</v>
      </c>
      <c r="B63" s="25" t="n">
        <v>13</v>
      </c>
      <c r="C63" s="25" t="n">
        <v>2</v>
      </c>
      <c r="D63" s="26" t="inlineStr">
        <is>
          <t>Wiener Schnitzel</t>
        </is>
      </c>
      <c r="E63" s="26" t="inlineStr">
        <is>
          <t>Vorspeisen</t>
        </is>
      </c>
      <c r="F63" s="25" t="n">
        <v>1</v>
      </c>
      <c r="G63" s="27" t="n">
        <v>9.140000000000001</v>
      </c>
      <c r="H63" s="27" t="n">
        <v>9.140000000000001</v>
      </c>
    </row>
    <row r="64">
      <c r="A64" s="24" t="n">
        <v>45885</v>
      </c>
      <c r="B64" s="25" t="n">
        <v>17</v>
      </c>
      <c r="C64" s="25" t="n">
        <v>1</v>
      </c>
      <c r="D64" s="26" t="inlineStr">
        <is>
          <t>Spaghetti</t>
        </is>
      </c>
      <c r="E64" s="26" t="inlineStr">
        <is>
          <t>Vorspeisen</t>
        </is>
      </c>
      <c r="F64" s="25" t="n">
        <v>1</v>
      </c>
      <c r="G64" s="27" t="n">
        <v>14.63</v>
      </c>
      <c r="H64" s="27" t="n">
        <v>14.63</v>
      </c>
    </row>
    <row r="65">
      <c r="A65" s="24" t="n">
        <v>45943</v>
      </c>
      <c r="B65" s="25" t="n">
        <v>11</v>
      </c>
      <c r="C65" s="25" t="n">
        <v>12</v>
      </c>
      <c r="D65" s="26" t="inlineStr">
        <is>
          <t>Toast</t>
        </is>
      </c>
      <c r="E65" s="26" t="inlineStr">
        <is>
          <t>Hauptspeisen</t>
        </is>
      </c>
      <c r="F65" s="25" t="n">
        <v>3</v>
      </c>
      <c r="G65" s="27" t="n">
        <v>26.95</v>
      </c>
      <c r="H65" s="27" t="n">
        <v>80.84999999999999</v>
      </c>
    </row>
    <row r="66">
      <c r="A66" s="24" t="n">
        <v>45999</v>
      </c>
      <c r="B66" s="25" t="n">
        <v>8</v>
      </c>
      <c r="C66" s="25" t="n">
        <v>9</v>
      </c>
      <c r="D66" s="26" t="inlineStr">
        <is>
          <t>Limonade</t>
        </is>
      </c>
      <c r="E66" s="26" t="inlineStr">
        <is>
          <t>Desserts</t>
        </is>
      </c>
      <c r="F66" s="25" t="n">
        <v>1</v>
      </c>
      <c r="G66" s="27" t="n">
        <v>25.07</v>
      </c>
      <c r="H66" s="27" t="n">
        <v>25.07</v>
      </c>
    </row>
    <row r="67">
      <c r="A67" s="24" t="n">
        <v>45833</v>
      </c>
      <c r="B67" s="25" t="n">
        <v>11</v>
      </c>
      <c r="C67" s="25" t="n">
        <v>18</v>
      </c>
      <c r="D67" s="26" t="inlineStr">
        <is>
          <t>Cäsar Salat</t>
        </is>
      </c>
      <c r="E67" s="26" t="inlineStr">
        <is>
          <t>Vorspeisen</t>
        </is>
      </c>
      <c r="F67" s="25" t="n">
        <v>2</v>
      </c>
      <c r="G67" s="27" t="n">
        <v>19.64</v>
      </c>
      <c r="H67" s="27" t="n">
        <v>39.28</v>
      </c>
    </row>
    <row r="68">
      <c r="A68" s="24" t="n">
        <v>45988</v>
      </c>
      <c r="B68" s="25" t="n">
        <v>20</v>
      </c>
      <c r="C68" s="25" t="n">
        <v>15</v>
      </c>
      <c r="D68" s="26" t="inlineStr">
        <is>
          <t>Tee</t>
        </is>
      </c>
      <c r="E68" s="26" t="inlineStr">
        <is>
          <t>Vorspeisen</t>
        </is>
      </c>
      <c r="F68" s="25" t="n">
        <v>4</v>
      </c>
      <c r="G68" s="27" t="n">
        <v>21.07</v>
      </c>
      <c r="H68" s="27" t="n">
        <v>84.28</v>
      </c>
    </row>
    <row r="69">
      <c r="A69" s="24" t="n">
        <v>45824</v>
      </c>
      <c r="B69" s="25" t="n">
        <v>10</v>
      </c>
      <c r="C69" s="25" t="n">
        <v>5</v>
      </c>
      <c r="D69" s="26" t="inlineStr">
        <is>
          <t>Espresso</t>
        </is>
      </c>
      <c r="E69" s="26" t="inlineStr">
        <is>
          <t>Frühstück</t>
        </is>
      </c>
      <c r="F69" s="25" t="n">
        <v>4</v>
      </c>
      <c r="G69" s="27" t="n">
        <v>7.64</v>
      </c>
      <c r="H69" s="27" t="n">
        <v>30.56</v>
      </c>
    </row>
    <row r="70">
      <c r="A70" s="24" t="n">
        <v>45663</v>
      </c>
      <c r="B70" s="25" t="n">
        <v>15</v>
      </c>
      <c r="C70" s="25" t="n">
        <v>17</v>
      </c>
      <c r="D70" s="26" t="inlineStr">
        <is>
          <t>Käsekuchen</t>
        </is>
      </c>
      <c r="E70" s="26" t="inlineStr">
        <is>
          <t>Getränke</t>
        </is>
      </c>
      <c r="F70" s="25" t="n">
        <v>1</v>
      </c>
      <c r="G70" s="27" t="n">
        <v>14.32</v>
      </c>
      <c r="H70" s="27" t="n">
        <v>14.32</v>
      </c>
    </row>
    <row r="71">
      <c r="A71" s="24" t="n">
        <v>45994</v>
      </c>
      <c r="B71" s="25" t="n">
        <v>14</v>
      </c>
      <c r="C71" s="25" t="n">
        <v>11</v>
      </c>
      <c r="D71" s="26" t="inlineStr">
        <is>
          <t>Tomatensuppe</t>
        </is>
      </c>
      <c r="E71" s="26" t="inlineStr">
        <is>
          <t>Vorspeisen</t>
        </is>
      </c>
      <c r="F71" s="25" t="n">
        <v>1</v>
      </c>
      <c r="G71" s="27" t="n">
        <v>13.67</v>
      </c>
      <c r="H71" s="27" t="n">
        <v>13.67</v>
      </c>
    </row>
    <row r="72">
      <c r="A72" s="24" t="n">
        <v>45661</v>
      </c>
      <c r="B72" s="25" t="n">
        <v>8</v>
      </c>
      <c r="C72" s="25" t="n">
        <v>21</v>
      </c>
      <c r="D72" s="26" t="inlineStr">
        <is>
          <t>Omelett</t>
        </is>
      </c>
      <c r="E72" s="26" t="inlineStr">
        <is>
          <t>Vorspeisen</t>
        </is>
      </c>
      <c r="F72" s="25" t="n">
        <v>3</v>
      </c>
      <c r="G72" s="27" t="n">
        <v>14.13</v>
      </c>
      <c r="H72" s="27" t="n">
        <v>42.39</v>
      </c>
    </row>
    <row r="73">
      <c r="A73" s="24" t="n">
        <v>45668</v>
      </c>
      <c r="B73" s="25" t="n">
        <v>20</v>
      </c>
      <c r="C73" s="25" t="n">
        <v>18</v>
      </c>
      <c r="D73" s="26" t="inlineStr">
        <is>
          <t>Tee</t>
        </is>
      </c>
      <c r="E73" s="26" t="inlineStr">
        <is>
          <t>Getränke</t>
        </is>
      </c>
      <c r="F73" s="25" t="n">
        <v>3</v>
      </c>
      <c r="G73" s="27" t="n">
        <v>23.91</v>
      </c>
      <c r="H73" s="27" t="n">
        <v>71.73</v>
      </c>
    </row>
    <row r="74">
      <c r="A74" s="24" t="n">
        <v>45811</v>
      </c>
      <c r="B74" s="25" t="n">
        <v>10</v>
      </c>
      <c r="C74" s="25" t="n">
        <v>19</v>
      </c>
      <c r="D74" s="26" t="inlineStr">
        <is>
          <t>Cäsar Salat</t>
        </is>
      </c>
      <c r="E74" s="26" t="inlineStr">
        <is>
          <t>Desserts</t>
        </is>
      </c>
      <c r="F74" s="25" t="n">
        <v>3</v>
      </c>
      <c r="G74" s="27" t="n">
        <v>18.43</v>
      </c>
      <c r="H74" s="27" t="n">
        <v>55.29</v>
      </c>
    </row>
    <row r="75">
      <c r="A75" s="24" t="n">
        <v>45987</v>
      </c>
      <c r="B75" s="25" t="n">
        <v>22</v>
      </c>
      <c r="C75" s="25" t="n">
        <v>1</v>
      </c>
      <c r="D75" s="26" t="inlineStr">
        <is>
          <t>Cäsar Salat</t>
        </is>
      </c>
      <c r="E75" s="26" t="inlineStr">
        <is>
          <t>Desserts</t>
        </is>
      </c>
      <c r="F75" s="25" t="n">
        <v>4</v>
      </c>
      <c r="G75" s="27" t="n">
        <v>20.59</v>
      </c>
      <c r="H75" s="27" t="n">
        <v>82.36</v>
      </c>
    </row>
    <row r="76">
      <c r="A76" s="24" t="n">
        <v>45833</v>
      </c>
      <c r="B76" s="25" t="n">
        <v>13</v>
      </c>
      <c r="C76" s="25" t="n">
        <v>2</v>
      </c>
      <c r="D76" s="26" t="inlineStr">
        <is>
          <t>Cola</t>
        </is>
      </c>
      <c r="E76" s="26" t="inlineStr">
        <is>
          <t>Getränke</t>
        </is>
      </c>
      <c r="F76" s="25" t="n">
        <v>3</v>
      </c>
      <c r="G76" s="27" t="n">
        <v>11.93</v>
      </c>
      <c r="H76" s="27" t="n">
        <v>35.79</v>
      </c>
    </row>
    <row r="77">
      <c r="A77" s="24" t="n">
        <v>45756</v>
      </c>
      <c r="B77" s="25" t="n">
        <v>22</v>
      </c>
      <c r="C77" s="25" t="n">
        <v>7</v>
      </c>
      <c r="D77" s="26" t="inlineStr">
        <is>
          <t>Cäsar Salat</t>
        </is>
      </c>
      <c r="E77" s="26" t="inlineStr">
        <is>
          <t>Vorspeisen</t>
        </is>
      </c>
      <c r="F77" s="25" t="n">
        <v>1</v>
      </c>
      <c r="G77" s="27" t="n">
        <v>22.82</v>
      </c>
      <c r="H77" s="27" t="n">
        <v>22.82</v>
      </c>
    </row>
    <row r="78">
      <c r="A78" s="24" t="n">
        <v>45924</v>
      </c>
      <c r="B78" s="25" t="n">
        <v>22</v>
      </c>
      <c r="C78" s="25" t="n">
        <v>24</v>
      </c>
      <c r="D78" s="26" t="inlineStr">
        <is>
          <t>Pfannkuchen</t>
        </is>
      </c>
      <c r="E78" s="26" t="inlineStr">
        <is>
          <t>Vorspeisen</t>
        </is>
      </c>
      <c r="F78" s="25" t="n">
        <v>4</v>
      </c>
      <c r="G78" s="27" t="n">
        <v>17.41</v>
      </c>
      <c r="H78" s="27" t="n">
        <v>69.64</v>
      </c>
    </row>
    <row r="79">
      <c r="A79" s="24" t="n">
        <v>45683</v>
      </c>
      <c r="B79" s="25" t="n">
        <v>10</v>
      </c>
      <c r="C79" s="25" t="n">
        <v>10</v>
      </c>
      <c r="D79" s="26" t="inlineStr">
        <is>
          <t>Omelett</t>
        </is>
      </c>
      <c r="E79" s="26" t="inlineStr">
        <is>
          <t>Desserts</t>
        </is>
      </c>
      <c r="F79" s="25" t="n">
        <v>3</v>
      </c>
      <c r="G79" s="27" t="n">
        <v>21.89</v>
      </c>
      <c r="H79" s="27" t="n">
        <v>65.67</v>
      </c>
    </row>
    <row r="80">
      <c r="A80" s="24" t="n">
        <v>45813</v>
      </c>
      <c r="B80" s="25" t="n">
        <v>8</v>
      </c>
      <c r="C80" s="25" t="n">
        <v>16</v>
      </c>
      <c r="D80" s="26" t="inlineStr">
        <is>
          <t>Kaffee</t>
        </is>
      </c>
      <c r="E80" s="26" t="inlineStr">
        <is>
          <t>Frühstück</t>
        </is>
      </c>
      <c r="F80" s="25" t="n">
        <v>2</v>
      </c>
      <c r="G80" s="27" t="n">
        <v>5.38</v>
      </c>
      <c r="H80" s="27" t="n">
        <v>10.76</v>
      </c>
    </row>
    <row r="81">
      <c r="A81" s="24" t="n">
        <v>45843</v>
      </c>
      <c r="B81" s="25" t="n">
        <v>18</v>
      </c>
      <c r="C81" s="25" t="n">
        <v>20</v>
      </c>
      <c r="D81" s="26" t="inlineStr">
        <is>
          <t>Hühner-Sandwich</t>
        </is>
      </c>
      <c r="E81" s="26" t="inlineStr">
        <is>
          <t>Frühstück</t>
        </is>
      </c>
      <c r="F81" s="25" t="n">
        <v>3</v>
      </c>
      <c r="G81" s="27" t="n">
        <v>21.38</v>
      </c>
      <c r="H81" s="27" t="n">
        <v>64.14</v>
      </c>
    </row>
    <row r="82">
      <c r="A82" s="24" t="n">
        <v>45738</v>
      </c>
      <c r="B82" s="25" t="n">
        <v>21</v>
      </c>
      <c r="C82" s="25" t="n">
        <v>8</v>
      </c>
      <c r="D82" s="26" t="inlineStr">
        <is>
          <t>Pfannkuchen</t>
        </is>
      </c>
      <c r="E82" s="26" t="inlineStr">
        <is>
          <t>Desserts</t>
        </is>
      </c>
      <c r="F82" s="25" t="n">
        <v>2</v>
      </c>
      <c r="G82" s="27" t="n">
        <v>19.23</v>
      </c>
      <c r="H82" s="27" t="n">
        <v>38.46</v>
      </c>
    </row>
    <row r="83">
      <c r="A83" s="24" t="n">
        <v>45707</v>
      </c>
      <c r="B83" s="25" t="n">
        <v>20</v>
      </c>
      <c r="C83" s="25" t="n">
        <v>20</v>
      </c>
      <c r="D83" s="26" t="inlineStr">
        <is>
          <t>Margherita Pizza</t>
        </is>
      </c>
      <c r="E83" s="26" t="inlineStr">
        <is>
          <t>Desserts</t>
        </is>
      </c>
      <c r="F83" s="25" t="n">
        <v>1</v>
      </c>
      <c r="G83" s="27" t="n">
        <v>17.77</v>
      </c>
      <c r="H83" s="27" t="n">
        <v>17.77</v>
      </c>
    </row>
    <row r="84">
      <c r="A84" s="24" t="n">
        <v>45862</v>
      </c>
      <c r="B84" s="25" t="n">
        <v>20</v>
      </c>
      <c r="C84" s="25" t="n">
        <v>19</v>
      </c>
      <c r="D84" s="26" t="inlineStr">
        <is>
          <t>Cola</t>
        </is>
      </c>
      <c r="E84" s="26" t="inlineStr">
        <is>
          <t>Desserts</t>
        </is>
      </c>
      <c r="F84" s="25" t="n">
        <v>3</v>
      </c>
      <c r="G84" s="27" t="n">
        <v>14.93</v>
      </c>
      <c r="H84" s="27" t="n">
        <v>44.79</v>
      </c>
    </row>
    <row r="85">
      <c r="A85" s="24" t="n">
        <v>45757</v>
      </c>
      <c r="B85" s="25" t="n">
        <v>21</v>
      </c>
      <c r="C85" s="25" t="n">
        <v>11</v>
      </c>
      <c r="D85" s="26" t="inlineStr">
        <is>
          <t>Hühner-Sandwich</t>
        </is>
      </c>
      <c r="E85" s="26" t="inlineStr">
        <is>
          <t>Hauptspeisen</t>
        </is>
      </c>
      <c r="F85" s="25" t="n">
        <v>3</v>
      </c>
      <c r="G85" s="27" t="n">
        <v>7.72</v>
      </c>
      <c r="H85" s="27" t="n">
        <v>23.16</v>
      </c>
    </row>
    <row r="86">
      <c r="A86" s="24" t="n">
        <v>46010</v>
      </c>
      <c r="B86" s="25" t="n">
        <v>11</v>
      </c>
      <c r="C86" s="25" t="n">
        <v>12</v>
      </c>
      <c r="D86" s="26" t="inlineStr">
        <is>
          <t>Wiener Schnitzel</t>
        </is>
      </c>
      <c r="E86" s="26" t="inlineStr">
        <is>
          <t>Vorspeisen</t>
        </is>
      </c>
      <c r="F86" s="25" t="n">
        <v>2</v>
      </c>
      <c r="G86" s="27" t="n">
        <v>8.720000000000001</v>
      </c>
      <c r="H86" s="27" t="n">
        <v>17.44</v>
      </c>
    </row>
    <row r="87">
      <c r="A87" s="24" t="n">
        <v>45910</v>
      </c>
      <c r="B87" s="25" t="n">
        <v>11</v>
      </c>
      <c r="C87" s="25" t="n">
        <v>1</v>
      </c>
      <c r="D87" s="26" t="inlineStr">
        <is>
          <t>Wrap</t>
        </is>
      </c>
      <c r="E87" s="26" t="inlineStr">
        <is>
          <t>Getränke</t>
        </is>
      </c>
      <c r="F87" s="25" t="n">
        <v>1</v>
      </c>
      <c r="G87" s="27" t="n">
        <v>4.97</v>
      </c>
      <c r="H87" s="27" t="n">
        <v>4.97</v>
      </c>
    </row>
    <row r="88">
      <c r="A88" s="24" t="n">
        <v>45740</v>
      </c>
      <c r="B88" s="25" t="n">
        <v>17</v>
      </c>
      <c r="C88" s="25" t="n">
        <v>24</v>
      </c>
      <c r="D88" s="26" t="inlineStr">
        <is>
          <t>Cola</t>
        </is>
      </c>
      <c r="E88" s="26" t="inlineStr">
        <is>
          <t>Desserts</t>
        </is>
      </c>
      <c r="F88" s="25" t="n">
        <v>4</v>
      </c>
      <c r="G88" s="27" t="n">
        <v>21.69</v>
      </c>
      <c r="H88" s="27" t="n">
        <v>86.76000000000001</v>
      </c>
    </row>
    <row r="89">
      <c r="A89" s="24" t="n">
        <v>45889</v>
      </c>
      <c r="B89" s="25" t="n">
        <v>10</v>
      </c>
      <c r="C89" s="25" t="n">
        <v>8</v>
      </c>
      <c r="D89" s="26" t="inlineStr">
        <is>
          <t>Spaghetti</t>
        </is>
      </c>
      <c r="E89" s="26" t="inlineStr">
        <is>
          <t>Hauptspeisen</t>
        </is>
      </c>
      <c r="F89" s="25" t="n">
        <v>4</v>
      </c>
      <c r="G89" s="27" t="n">
        <v>13.77</v>
      </c>
      <c r="H89" s="27" t="n">
        <v>55.08</v>
      </c>
    </row>
    <row r="90">
      <c r="A90" s="24" t="n">
        <v>45743</v>
      </c>
      <c r="B90" s="25" t="n">
        <v>8</v>
      </c>
      <c r="C90" s="25" t="n">
        <v>8</v>
      </c>
      <c r="D90" s="26" t="inlineStr">
        <is>
          <t>Omelett</t>
        </is>
      </c>
      <c r="E90" s="26" t="inlineStr">
        <is>
          <t>Vorspeisen</t>
        </is>
      </c>
      <c r="F90" s="25" t="n">
        <v>2</v>
      </c>
      <c r="G90" s="27" t="n">
        <v>26.89</v>
      </c>
      <c r="H90" s="27" t="n">
        <v>53.78</v>
      </c>
    </row>
    <row r="91">
      <c r="A91" s="24" t="n">
        <v>45813</v>
      </c>
      <c r="B91" s="25" t="n">
        <v>17</v>
      </c>
      <c r="C91" s="25" t="n">
        <v>8</v>
      </c>
      <c r="D91" s="26" t="inlineStr">
        <is>
          <t>Kaffee</t>
        </is>
      </c>
      <c r="E91" s="26" t="inlineStr">
        <is>
          <t>Vorspeisen</t>
        </is>
      </c>
      <c r="F91" s="25" t="n">
        <v>4</v>
      </c>
      <c r="G91" s="27" t="n">
        <v>15.71</v>
      </c>
      <c r="H91" s="27" t="n">
        <v>62.84</v>
      </c>
    </row>
    <row r="92">
      <c r="A92" s="24" t="n">
        <v>45798</v>
      </c>
      <c r="B92" s="25" t="n">
        <v>19</v>
      </c>
      <c r="C92" s="25" t="n">
        <v>21</v>
      </c>
      <c r="D92" s="26" t="inlineStr">
        <is>
          <t>Eis</t>
        </is>
      </c>
      <c r="E92" s="26" t="inlineStr">
        <is>
          <t>Hauptspeisen</t>
        </is>
      </c>
      <c r="F92" s="25" t="n">
        <v>2</v>
      </c>
      <c r="G92" s="27" t="n">
        <v>6.08</v>
      </c>
      <c r="H92" s="27" t="n">
        <v>12.16</v>
      </c>
    </row>
    <row r="93">
      <c r="A93" s="24" t="n">
        <v>45915</v>
      </c>
      <c r="B93" s="25" t="n">
        <v>17</v>
      </c>
      <c r="C93" s="25" t="n">
        <v>20</v>
      </c>
      <c r="D93" s="26" t="inlineStr">
        <is>
          <t>Wasser</t>
        </is>
      </c>
      <c r="E93" s="26" t="inlineStr">
        <is>
          <t>Desserts</t>
        </is>
      </c>
      <c r="F93" s="25" t="n">
        <v>4</v>
      </c>
      <c r="G93" s="27" t="n">
        <v>12.99</v>
      </c>
      <c r="H93" s="27" t="n">
        <v>51.96</v>
      </c>
    </row>
    <row r="94">
      <c r="A94" s="24" t="n">
        <v>46001</v>
      </c>
      <c r="B94" s="25" t="n">
        <v>18</v>
      </c>
      <c r="C94" s="25" t="n">
        <v>3</v>
      </c>
      <c r="D94" s="26" t="inlineStr">
        <is>
          <t>Pommes</t>
        </is>
      </c>
      <c r="E94" s="26" t="inlineStr">
        <is>
          <t>Vorspeisen</t>
        </is>
      </c>
      <c r="F94" s="25" t="n">
        <v>3</v>
      </c>
      <c r="G94" s="27" t="n">
        <v>22.3</v>
      </c>
      <c r="H94" s="27" t="n">
        <v>66.90000000000001</v>
      </c>
    </row>
    <row r="95">
      <c r="A95" s="24" t="n">
        <v>45852</v>
      </c>
      <c r="B95" s="25" t="n">
        <v>19</v>
      </c>
      <c r="C95" s="25" t="n">
        <v>11</v>
      </c>
      <c r="D95" s="26" t="inlineStr">
        <is>
          <t>Kaffee</t>
        </is>
      </c>
      <c r="E95" s="26" t="inlineStr">
        <is>
          <t>Desserts</t>
        </is>
      </c>
      <c r="F95" s="25" t="n">
        <v>4</v>
      </c>
      <c r="G95" s="27" t="n">
        <v>15.17</v>
      </c>
      <c r="H95" s="27" t="n">
        <v>60.68</v>
      </c>
    </row>
    <row r="96">
      <c r="A96" s="24" t="n">
        <v>45678</v>
      </c>
      <c r="B96" s="25" t="n">
        <v>13</v>
      </c>
      <c r="C96" s="25" t="n">
        <v>17</v>
      </c>
      <c r="D96" s="26" t="inlineStr">
        <is>
          <t>Pfannkuchen</t>
        </is>
      </c>
      <c r="E96" s="26" t="inlineStr">
        <is>
          <t>Vorspeisen</t>
        </is>
      </c>
      <c r="F96" s="25" t="n">
        <v>4</v>
      </c>
      <c r="G96" s="27" t="n">
        <v>5.29</v>
      </c>
      <c r="H96" s="27" t="n">
        <v>21.16</v>
      </c>
    </row>
    <row r="97">
      <c r="A97" s="24" t="n">
        <v>45727</v>
      </c>
      <c r="B97" s="25" t="n">
        <v>18</v>
      </c>
      <c r="C97" s="25" t="n">
        <v>15</v>
      </c>
      <c r="D97" s="26" t="inlineStr">
        <is>
          <t>Cäsar Salat</t>
        </is>
      </c>
      <c r="E97" s="26" t="inlineStr">
        <is>
          <t>Vorspeisen</t>
        </is>
      </c>
      <c r="F97" s="25" t="n">
        <v>3</v>
      </c>
      <c r="G97" s="27" t="n">
        <v>22.7</v>
      </c>
      <c r="H97" s="27" t="n">
        <v>68.09999999999999</v>
      </c>
    </row>
    <row r="98">
      <c r="A98" s="24" t="n">
        <v>45984</v>
      </c>
      <c r="B98" s="25" t="n">
        <v>19</v>
      </c>
      <c r="C98" s="25" t="n">
        <v>13</v>
      </c>
      <c r="D98" s="26" t="inlineStr">
        <is>
          <t>Limonade</t>
        </is>
      </c>
      <c r="E98" s="26" t="inlineStr">
        <is>
          <t>Frühstück</t>
        </is>
      </c>
      <c r="F98" s="25" t="n">
        <v>1</v>
      </c>
      <c r="G98" s="27" t="n">
        <v>14.32</v>
      </c>
      <c r="H98" s="27" t="n">
        <v>14.32</v>
      </c>
    </row>
    <row r="99">
      <c r="A99" s="24" t="n">
        <v>45788</v>
      </c>
      <c r="B99" s="25" t="n">
        <v>22</v>
      </c>
      <c r="C99" s="25" t="n">
        <v>8</v>
      </c>
      <c r="D99" s="26" t="inlineStr">
        <is>
          <t>Wasser</t>
        </is>
      </c>
      <c r="E99" s="26" t="inlineStr">
        <is>
          <t>Hauptspeisen</t>
        </is>
      </c>
      <c r="F99" s="25" t="n">
        <v>3</v>
      </c>
      <c r="G99" s="27" t="n">
        <v>11.52</v>
      </c>
      <c r="H99" s="27" t="n">
        <v>34.56</v>
      </c>
    </row>
    <row r="100">
      <c r="A100" s="24" t="n">
        <v>45772</v>
      </c>
      <c r="B100" s="25" t="n">
        <v>20</v>
      </c>
      <c r="C100" s="25" t="n">
        <v>23</v>
      </c>
      <c r="D100" s="26" t="inlineStr">
        <is>
          <t>Cola</t>
        </is>
      </c>
      <c r="E100" s="26" t="inlineStr">
        <is>
          <t>Desserts</t>
        </is>
      </c>
      <c r="F100" s="25" t="n">
        <v>4</v>
      </c>
      <c r="G100" s="27" t="n">
        <v>22.07</v>
      </c>
      <c r="H100" s="27" t="n">
        <v>88.28</v>
      </c>
    </row>
    <row r="101">
      <c r="A101" s="24" t="n">
        <v>45775</v>
      </c>
      <c r="B101" s="25" t="n">
        <v>8</v>
      </c>
      <c r="C101" s="25" t="n">
        <v>7</v>
      </c>
      <c r="D101" s="26" t="inlineStr">
        <is>
          <t>Wasser</t>
        </is>
      </c>
      <c r="E101" s="26" t="inlineStr">
        <is>
          <t>Vorspeisen</t>
        </is>
      </c>
      <c r="F101" s="25" t="n">
        <v>2</v>
      </c>
      <c r="G101" s="27" t="n">
        <v>21.03</v>
      </c>
      <c r="H101" s="27" t="n">
        <v>42.06</v>
      </c>
    </row>
    <row r="102">
      <c r="A102" s="24" t="n">
        <v>45982</v>
      </c>
      <c r="B102" s="25" t="n">
        <v>21</v>
      </c>
      <c r="C102" s="25" t="n">
        <v>11</v>
      </c>
      <c r="D102" s="26" t="inlineStr">
        <is>
          <t>Cola</t>
        </is>
      </c>
      <c r="E102" s="26" t="inlineStr">
        <is>
          <t>Desserts</t>
        </is>
      </c>
      <c r="F102" s="25" t="n">
        <v>4</v>
      </c>
      <c r="G102" s="27" t="n">
        <v>6.98</v>
      </c>
      <c r="H102" s="27" t="n">
        <v>27.92</v>
      </c>
    </row>
    <row r="103">
      <c r="A103" s="24" t="n">
        <v>45666</v>
      </c>
      <c r="B103" s="25" t="n">
        <v>10</v>
      </c>
      <c r="C103" s="25" t="n">
        <v>17</v>
      </c>
      <c r="D103" s="26" t="inlineStr">
        <is>
          <t>Eis</t>
        </is>
      </c>
      <c r="E103" s="26" t="inlineStr">
        <is>
          <t>Frühstück</t>
        </is>
      </c>
      <c r="F103" s="25" t="n">
        <v>2</v>
      </c>
      <c r="G103" s="27" t="n">
        <v>27.14</v>
      </c>
      <c r="H103" s="27" t="n">
        <v>54.28</v>
      </c>
    </row>
    <row r="104">
      <c r="A104" s="24" t="n">
        <v>46018</v>
      </c>
      <c r="B104" s="25" t="n">
        <v>8</v>
      </c>
      <c r="C104" s="25" t="n">
        <v>22</v>
      </c>
      <c r="D104" s="26" t="inlineStr">
        <is>
          <t>Limonade</t>
        </is>
      </c>
      <c r="E104" s="26" t="inlineStr">
        <is>
          <t>Desserts</t>
        </is>
      </c>
      <c r="F104" s="25" t="n">
        <v>4</v>
      </c>
      <c r="G104" s="27" t="n">
        <v>12.1</v>
      </c>
      <c r="H104" s="27" t="n">
        <v>48.4</v>
      </c>
    </row>
    <row r="105">
      <c r="A105" s="24" t="n">
        <v>45675</v>
      </c>
      <c r="B105" s="25" t="n">
        <v>19</v>
      </c>
      <c r="C105" s="25" t="n">
        <v>23</v>
      </c>
      <c r="D105" s="26" t="inlineStr">
        <is>
          <t>Käsekuchen</t>
        </is>
      </c>
      <c r="E105" s="26" t="inlineStr">
        <is>
          <t>Desserts</t>
        </is>
      </c>
      <c r="F105" s="25" t="n">
        <v>2</v>
      </c>
      <c r="G105" s="27" t="n">
        <v>14.05</v>
      </c>
      <c r="H105" s="27" t="n">
        <v>28.1</v>
      </c>
    </row>
    <row r="106">
      <c r="A106" s="24" t="n">
        <v>45841</v>
      </c>
      <c r="B106" s="25" t="n">
        <v>12</v>
      </c>
      <c r="C106" s="25" t="n">
        <v>4</v>
      </c>
      <c r="D106" s="26" t="inlineStr">
        <is>
          <t>Toast</t>
        </is>
      </c>
      <c r="E106" s="26" t="inlineStr">
        <is>
          <t>Vorspeisen</t>
        </is>
      </c>
      <c r="F106" s="25" t="n">
        <v>1</v>
      </c>
      <c r="G106" s="27" t="n">
        <v>24.66</v>
      </c>
      <c r="H106" s="27" t="n">
        <v>24.66</v>
      </c>
    </row>
    <row r="107">
      <c r="A107" s="24" t="n">
        <v>45886</v>
      </c>
      <c r="B107" s="25" t="n">
        <v>9</v>
      </c>
      <c r="C107" s="25" t="n">
        <v>21</v>
      </c>
      <c r="D107" s="26" t="inlineStr">
        <is>
          <t>Wasser</t>
        </is>
      </c>
      <c r="E107" s="26" t="inlineStr">
        <is>
          <t>Getränke</t>
        </is>
      </c>
      <c r="F107" s="25" t="n">
        <v>4</v>
      </c>
      <c r="G107" s="27" t="n">
        <v>22.91</v>
      </c>
      <c r="H107" s="27" t="n">
        <v>91.64</v>
      </c>
    </row>
    <row r="108">
      <c r="A108" s="24" t="n">
        <v>45844</v>
      </c>
      <c r="B108" s="25" t="n">
        <v>11</v>
      </c>
      <c r="C108" s="25" t="n">
        <v>2</v>
      </c>
      <c r="D108" s="26" t="inlineStr">
        <is>
          <t>Kaffee</t>
        </is>
      </c>
      <c r="E108" s="26" t="inlineStr">
        <is>
          <t>Hauptspeisen</t>
        </is>
      </c>
      <c r="F108" s="25" t="n">
        <v>3</v>
      </c>
      <c r="G108" s="27" t="n">
        <v>24.56</v>
      </c>
      <c r="H108" s="27" t="n">
        <v>73.68000000000001</v>
      </c>
    </row>
    <row r="109">
      <c r="A109" s="24" t="n">
        <v>45721</v>
      </c>
      <c r="B109" s="25" t="n">
        <v>11</v>
      </c>
      <c r="C109" s="25" t="n">
        <v>8</v>
      </c>
      <c r="D109" s="26" t="inlineStr">
        <is>
          <t>Pommes</t>
        </is>
      </c>
      <c r="E109" s="26" t="inlineStr">
        <is>
          <t>Desserts</t>
        </is>
      </c>
      <c r="F109" s="25" t="n">
        <v>1</v>
      </c>
      <c r="G109" s="27" t="n">
        <v>21.27</v>
      </c>
      <c r="H109" s="27" t="n">
        <v>21.27</v>
      </c>
    </row>
    <row r="110">
      <c r="A110" s="24" t="n">
        <v>45877</v>
      </c>
      <c r="B110" s="25" t="n">
        <v>14</v>
      </c>
      <c r="C110" s="25" t="n">
        <v>11</v>
      </c>
      <c r="D110" s="26" t="inlineStr">
        <is>
          <t>Pommes</t>
        </is>
      </c>
      <c r="E110" s="26" t="inlineStr">
        <is>
          <t>Vorspeisen</t>
        </is>
      </c>
      <c r="F110" s="25" t="n">
        <v>2</v>
      </c>
      <c r="G110" s="27" t="n">
        <v>5.76</v>
      </c>
      <c r="H110" s="27" t="n">
        <v>11.52</v>
      </c>
    </row>
    <row r="111">
      <c r="A111" s="24" t="n">
        <v>45712</v>
      </c>
      <c r="B111" s="25" t="n">
        <v>8</v>
      </c>
      <c r="C111" s="25" t="n">
        <v>23</v>
      </c>
      <c r="D111" s="26" t="inlineStr">
        <is>
          <t>Spaghetti</t>
        </is>
      </c>
      <c r="E111" s="26" t="inlineStr">
        <is>
          <t>Desserts</t>
        </is>
      </c>
      <c r="F111" s="25" t="n">
        <v>3</v>
      </c>
      <c r="G111" s="27" t="n">
        <v>22.01</v>
      </c>
      <c r="H111" s="27" t="n">
        <v>66.03</v>
      </c>
    </row>
    <row r="112">
      <c r="A112" s="24" t="n">
        <v>45979</v>
      </c>
      <c r="B112" s="25" t="n">
        <v>22</v>
      </c>
      <c r="C112" s="25" t="n">
        <v>8</v>
      </c>
      <c r="D112" s="26" t="inlineStr">
        <is>
          <t>Hühner-Sandwich</t>
        </is>
      </c>
      <c r="E112" s="26" t="inlineStr">
        <is>
          <t>Getränke</t>
        </is>
      </c>
      <c r="F112" s="25" t="n">
        <v>3</v>
      </c>
      <c r="G112" s="27" t="n">
        <v>5.73</v>
      </c>
      <c r="H112" s="27" t="n">
        <v>17.19</v>
      </c>
    </row>
    <row r="113">
      <c r="A113" s="24" t="n">
        <v>45742</v>
      </c>
      <c r="B113" s="25" t="n">
        <v>16</v>
      </c>
      <c r="C113" s="25" t="n">
        <v>19</v>
      </c>
      <c r="D113" s="26" t="inlineStr">
        <is>
          <t>Käsekuchen</t>
        </is>
      </c>
      <c r="E113" s="26" t="inlineStr">
        <is>
          <t>Hauptspeisen</t>
        </is>
      </c>
      <c r="F113" s="25" t="n">
        <v>4</v>
      </c>
      <c r="G113" s="27" t="n">
        <v>24.54</v>
      </c>
      <c r="H113" s="27" t="n">
        <v>98.16</v>
      </c>
    </row>
    <row r="114">
      <c r="A114" s="24" t="n">
        <v>45788</v>
      </c>
      <c r="B114" s="25" t="n">
        <v>10</v>
      </c>
      <c r="C114" s="25" t="n">
        <v>11</v>
      </c>
      <c r="D114" s="26" t="inlineStr">
        <is>
          <t>Tee</t>
        </is>
      </c>
      <c r="E114" s="26" t="inlineStr">
        <is>
          <t>Desserts</t>
        </is>
      </c>
      <c r="F114" s="25" t="n">
        <v>4</v>
      </c>
      <c r="G114" s="27" t="n">
        <v>14.16</v>
      </c>
      <c r="H114" s="27" t="n">
        <v>56.64</v>
      </c>
    </row>
    <row r="115">
      <c r="A115" s="24" t="n">
        <v>45691</v>
      </c>
      <c r="B115" s="25" t="n">
        <v>15</v>
      </c>
      <c r="C115" s="25" t="n">
        <v>24</v>
      </c>
      <c r="D115" s="26" t="inlineStr">
        <is>
          <t>Espresso</t>
        </is>
      </c>
      <c r="E115" s="26" t="inlineStr">
        <is>
          <t>Hauptspeisen</t>
        </is>
      </c>
      <c r="F115" s="25" t="n">
        <v>4</v>
      </c>
      <c r="G115" s="27" t="n">
        <v>24.81</v>
      </c>
      <c r="H115" s="27" t="n">
        <v>99.23999999999999</v>
      </c>
    </row>
    <row r="116">
      <c r="A116" s="24" t="n">
        <v>45812</v>
      </c>
      <c r="B116" s="25" t="n">
        <v>17</v>
      </c>
      <c r="C116" s="25" t="n">
        <v>9</v>
      </c>
      <c r="D116" s="26" t="inlineStr">
        <is>
          <t>Antipasti</t>
        </is>
      </c>
      <c r="E116" s="26" t="inlineStr">
        <is>
          <t>Vorspeisen</t>
        </is>
      </c>
      <c r="F116" s="25" t="n">
        <v>4</v>
      </c>
      <c r="G116" s="27" t="n">
        <v>18.06</v>
      </c>
      <c r="H116" s="27" t="n">
        <v>72.23999999999999</v>
      </c>
    </row>
    <row r="117">
      <c r="A117" s="24" t="n">
        <v>46009</v>
      </c>
      <c r="B117" s="25" t="n">
        <v>10</v>
      </c>
      <c r="C117" s="25" t="n">
        <v>6</v>
      </c>
      <c r="D117" s="26" t="inlineStr">
        <is>
          <t>Eis</t>
        </is>
      </c>
      <c r="E117" s="26" t="inlineStr">
        <is>
          <t>Frühstück</t>
        </is>
      </c>
      <c r="F117" s="25" t="n">
        <v>3</v>
      </c>
      <c r="G117" s="27" t="n">
        <v>19.77</v>
      </c>
      <c r="H117" s="27" t="n">
        <v>59.31</v>
      </c>
    </row>
    <row r="118">
      <c r="A118" s="24" t="n">
        <v>45933</v>
      </c>
      <c r="B118" s="25" t="n">
        <v>10</v>
      </c>
      <c r="C118" s="25" t="n">
        <v>2</v>
      </c>
      <c r="D118" s="26" t="inlineStr">
        <is>
          <t>Spaghetti</t>
        </is>
      </c>
      <c r="E118" s="26" t="inlineStr">
        <is>
          <t>Frühstück</t>
        </is>
      </c>
      <c r="F118" s="25" t="n">
        <v>1</v>
      </c>
      <c r="G118" s="27" t="n">
        <v>18.31</v>
      </c>
      <c r="H118" s="27" t="n">
        <v>18.31</v>
      </c>
    </row>
    <row r="119">
      <c r="A119" s="24" t="n">
        <v>45720</v>
      </c>
      <c r="B119" s="25" t="n">
        <v>15</v>
      </c>
      <c r="C119" s="25" t="n">
        <v>3</v>
      </c>
      <c r="D119" s="26" t="inlineStr">
        <is>
          <t>Espresso</t>
        </is>
      </c>
      <c r="E119" s="26" t="inlineStr">
        <is>
          <t>Desserts</t>
        </is>
      </c>
      <c r="F119" s="25" t="n">
        <v>3</v>
      </c>
      <c r="G119" s="27" t="n">
        <v>22.35</v>
      </c>
      <c r="H119" s="27" t="n">
        <v>67.05</v>
      </c>
    </row>
    <row r="120">
      <c r="A120" s="24" t="n">
        <v>45968</v>
      </c>
      <c r="B120" s="25" t="n">
        <v>10</v>
      </c>
      <c r="C120" s="25" t="n">
        <v>24</v>
      </c>
      <c r="D120" s="26" t="inlineStr">
        <is>
          <t>Limonade</t>
        </is>
      </c>
      <c r="E120" s="26" t="inlineStr">
        <is>
          <t>Getränke</t>
        </is>
      </c>
      <c r="F120" s="25" t="n">
        <v>1</v>
      </c>
      <c r="G120" s="27" t="n">
        <v>21.92</v>
      </c>
      <c r="H120" s="27" t="n">
        <v>21.92</v>
      </c>
    </row>
    <row r="121">
      <c r="A121" s="24" t="n">
        <v>45805</v>
      </c>
      <c r="B121" s="25" t="n">
        <v>21</v>
      </c>
      <c r="C121" s="25" t="n">
        <v>2</v>
      </c>
      <c r="D121" s="26" t="inlineStr">
        <is>
          <t>Wasser</t>
        </is>
      </c>
      <c r="E121" s="26" t="inlineStr">
        <is>
          <t>Getränke</t>
        </is>
      </c>
      <c r="F121" s="25" t="n">
        <v>4</v>
      </c>
      <c r="G121" s="27" t="n">
        <v>21.92</v>
      </c>
      <c r="H121" s="27" t="n">
        <v>87.68000000000001</v>
      </c>
    </row>
    <row r="122">
      <c r="A122" s="24" t="n">
        <v>45710</v>
      </c>
      <c r="B122" s="25" t="n">
        <v>12</v>
      </c>
      <c r="C122" s="25" t="n">
        <v>23</v>
      </c>
      <c r="D122" s="26" t="inlineStr">
        <is>
          <t>Pommes</t>
        </is>
      </c>
      <c r="E122" s="26" t="inlineStr">
        <is>
          <t>Desserts</t>
        </is>
      </c>
      <c r="F122" s="25" t="n">
        <v>4</v>
      </c>
      <c r="G122" s="27" t="n">
        <v>27.08</v>
      </c>
      <c r="H122" s="27" t="n">
        <v>108.32</v>
      </c>
    </row>
    <row r="123">
      <c r="A123" s="24" t="n">
        <v>45768</v>
      </c>
      <c r="B123" s="25" t="n">
        <v>19</v>
      </c>
      <c r="C123" s="25" t="n">
        <v>12</v>
      </c>
      <c r="D123" s="26" t="inlineStr">
        <is>
          <t>Tomatensuppe</t>
        </is>
      </c>
      <c r="E123" s="26" t="inlineStr">
        <is>
          <t>Vorspeisen</t>
        </is>
      </c>
      <c r="F123" s="25" t="n">
        <v>2</v>
      </c>
      <c r="G123" s="27" t="n">
        <v>11.83</v>
      </c>
      <c r="H123" s="27" t="n">
        <v>23.66</v>
      </c>
    </row>
    <row r="124">
      <c r="A124" s="24" t="n">
        <v>45895</v>
      </c>
      <c r="B124" s="25" t="n">
        <v>19</v>
      </c>
      <c r="C124" s="25" t="n">
        <v>2</v>
      </c>
      <c r="D124" s="26" t="inlineStr">
        <is>
          <t>Limonade</t>
        </is>
      </c>
      <c r="E124" s="26" t="inlineStr">
        <is>
          <t>Vorspeisen</t>
        </is>
      </c>
      <c r="F124" s="25" t="n">
        <v>4</v>
      </c>
      <c r="G124" s="27" t="n">
        <v>18.09</v>
      </c>
      <c r="H124" s="27" t="n">
        <v>72.36</v>
      </c>
    </row>
    <row r="125">
      <c r="A125" s="24" t="n">
        <v>45785</v>
      </c>
      <c r="B125" s="25" t="n">
        <v>17</v>
      </c>
      <c r="C125" s="25" t="n">
        <v>10</v>
      </c>
      <c r="D125" s="26" t="inlineStr">
        <is>
          <t>Margherita Pizza</t>
        </is>
      </c>
      <c r="E125" s="26" t="inlineStr">
        <is>
          <t>Vorspeisen</t>
        </is>
      </c>
      <c r="F125" s="25" t="n">
        <v>2</v>
      </c>
      <c r="G125" s="27" t="n">
        <v>7.75</v>
      </c>
      <c r="H125" s="27" t="n">
        <v>15.5</v>
      </c>
    </row>
    <row r="126">
      <c r="A126" s="24" t="n">
        <v>45716</v>
      </c>
      <c r="B126" s="25" t="n">
        <v>14</v>
      </c>
      <c r="C126" s="25" t="n">
        <v>18</v>
      </c>
      <c r="D126" s="26" t="inlineStr">
        <is>
          <t>Pfannkuchen</t>
        </is>
      </c>
      <c r="E126" s="26" t="inlineStr">
        <is>
          <t>Hauptspeisen</t>
        </is>
      </c>
      <c r="F126" s="25" t="n">
        <v>4</v>
      </c>
      <c r="G126" s="27" t="n">
        <v>10.88</v>
      </c>
      <c r="H126" s="27" t="n">
        <v>43.52</v>
      </c>
    </row>
    <row r="127">
      <c r="A127" s="24" t="n">
        <v>45770</v>
      </c>
      <c r="B127" s="25" t="n">
        <v>13</v>
      </c>
      <c r="C127" s="25" t="n">
        <v>19</v>
      </c>
      <c r="D127" s="26" t="inlineStr">
        <is>
          <t>Cäsar Salat</t>
        </is>
      </c>
      <c r="E127" s="26" t="inlineStr">
        <is>
          <t>Hauptspeisen</t>
        </is>
      </c>
      <c r="F127" s="25" t="n">
        <v>2</v>
      </c>
      <c r="G127" s="27" t="n">
        <v>22.79</v>
      </c>
      <c r="H127" s="27" t="n">
        <v>45.58</v>
      </c>
    </row>
    <row r="128">
      <c r="A128" s="24" t="n">
        <v>45932</v>
      </c>
      <c r="B128" s="25" t="n">
        <v>15</v>
      </c>
      <c r="C128" s="25" t="n">
        <v>4</v>
      </c>
      <c r="D128" s="26" t="inlineStr">
        <is>
          <t>Pfannkuchen</t>
        </is>
      </c>
      <c r="E128" s="26" t="inlineStr">
        <is>
          <t>Hauptspeisen</t>
        </is>
      </c>
      <c r="F128" s="25" t="n">
        <v>4</v>
      </c>
      <c r="G128" s="27" t="n">
        <v>21.31</v>
      </c>
      <c r="H128" s="27" t="n">
        <v>85.23999999999999</v>
      </c>
    </row>
    <row r="129">
      <c r="A129" s="24" t="n">
        <v>45662</v>
      </c>
      <c r="B129" s="25" t="n">
        <v>8</v>
      </c>
      <c r="C129" s="25" t="n">
        <v>1</v>
      </c>
      <c r="D129" s="26" t="inlineStr">
        <is>
          <t>Margherita Pizza</t>
        </is>
      </c>
      <c r="E129" s="26" t="inlineStr">
        <is>
          <t>Getränke</t>
        </is>
      </c>
      <c r="F129" s="25" t="n">
        <v>1</v>
      </c>
      <c r="G129" s="27" t="n">
        <v>27.07</v>
      </c>
      <c r="H129" s="27" t="n">
        <v>27.07</v>
      </c>
    </row>
    <row r="130">
      <c r="A130" s="24" t="n">
        <v>45989</v>
      </c>
      <c r="B130" s="25" t="n">
        <v>11</v>
      </c>
      <c r="C130" s="25" t="n">
        <v>8</v>
      </c>
      <c r="D130" s="26" t="inlineStr">
        <is>
          <t>Omelett</t>
        </is>
      </c>
      <c r="E130" s="26" t="inlineStr">
        <is>
          <t>Hauptspeisen</t>
        </is>
      </c>
      <c r="F130" s="25" t="n">
        <v>2</v>
      </c>
      <c r="G130" s="27" t="n">
        <v>12.32</v>
      </c>
      <c r="H130" s="27" t="n">
        <v>24.64</v>
      </c>
    </row>
    <row r="131">
      <c r="A131" s="24" t="n">
        <v>45767</v>
      </c>
      <c r="B131" s="25" t="n">
        <v>9</v>
      </c>
      <c r="C131" s="25" t="n">
        <v>6</v>
      </c>
      <c r="D131" s="26" t="inlineStr">
        <is>
          <t>Spaghetti</t>
        </is>
      </c>
      <c r="E131" s="26" t="inlineStr">
        <is>
          <t>Frühstück</t>
        </is>
      </c>
      <c r="F131" s="25" t="n">
        <v>2</v>
      </c>
      <c r="G131" s="27" t="n">
        <v>19.95</v>
      </c>
      <c r="H131" s="27" t="n">
        <v>39.9</v>
      </c>
    </row>
    <row r="132">
      <c r="A132" s="24" t="n">
        <v>45758</v>
      </c>
      <c r="B132" s="25" t="n">
        <v>15</v>
      </c>
      <c r="C132" s="25" t="n">
        <v>13</v>
      </c>
      <c r="D132" s="26" t="inlineStr">
        <is>
          <t>Toast</t>
        </is>
      </c>
      <c r="E132" s="26" t="inlineStr">
        <is>
          <t>Desserts</t>
        </is>
      </c>
      <c r="F132" s="25" t="n">
        <v>3</v>
      </c>
      <c r="G132" s="27" t="n">
        <v>12.23</v>
      </c>
      <c r="H132" s="27" t="n">
        <v>36.69</v>
      </c>
    </row>
    <row r="133">
      <c r="A133" s="24" t="n">
        <v>45768</v>
      </c>
      <c r="B133" s="25" t="n">
        <v>12</v>
      </c>
      <c r="C133" s="25" t="n">
        <v>20</v>
      </c>
      <c r="D133" s="26" t="inlineStr">
        <is>
          <t>Omelett</t>
        </is>
      </c>
      <c r="E133" s="26" t="inlineStr">
        <is>
          <t>Desserts</t>
        </is>
      </c>
      <c r="F133" s="25" t="n">
        <v>1</v>
      </c>
      <c r="G133" s="27" t="n">
        <v>9.539999999999999</v>
      </c>
      <c r="H133" s="27" t="n">
        <v>9.539999999999999</v>
      </c>
    </row>
    <row r="134">
      <c r="A134" s="24" t="n">
        <v>45968</v>
      </c>
      <c r="B134" s="25" t="n">
        <v>9</v>
      </c>
      <c r="C134" s="25" t="n">
        <v>19</v>
      </c>
      <c r="D134" s="26" t="inlineStr">
        <is>
          <t>Wrap</t>
        </is>
      </c>
      <c r="E134" s="26" t="inlineStr">
        <is>
          <t>Frühstück</t>
        </is>
      </c>
      <c r="F134" s="25" t="n">
        <v>3</v>
      </c>
      <c r="G134" s="27" t="n">
        <v>25.82</v>
      </c>
      <c r="H134" s="27" t="n">
        <v>77.45999999999999</v>
      </c>
    </row>
    <row r="135">
      <c r="A135" s="24" t="n">
        <v>46010</v>
      </c>
      <c r="B135" s="25" t="n">
        <v>18</v>
      </c>
      <c r="C135" s="25" t="n">
        <v>12</v>
      </c>
      <c r="D135" s="26" t="inlineStr">
        <is>
          <t>Omelett</t>
        </is>
      </c>
      <c r="E135" s="26" t="inlineStr">
        <is>
          <t>Hauptspeisen</t>
        </is>
      </c>
      <c r="F135" s="25" t="n">
        <v>1</v>
      </c>
      <c r="G135" s="27" t="n">
        <v>7.85</v>
      </c>
      <c r="H135" s="27" t="n">
        <v>7.85</v>
      </c>
    </row>
    <row r="136">
      <c r="A136" s="24" t="n">
        <v>45958</v>
      </c>
      <c r="B136" s="25" t="n">
        <v>8</v>
      </c>
      <c r="C136" s="25" t="n">
        <v>9</v>
      </c>
      <c r="D136" s="26" t="inlineStr">
        <is>
          <t>Hühner-Sandwich</t>
        </is>
      </c>
      <c r="E136" s="26" t="inlineStr">
        <is>
          <t>Hauptspeisen</t>
        </is>
      </c>
      <c r="F136" s="25" t="n">
        <v>2</v>
      </c>
      <c r="G136" s="27" t="n">
        <v>11.27</v>
      </c>
      <c r="H136" s="27" t="n">
        <v>22.54</v>
      </c>
    </row>
    <row r="137">
      <c r="A137" s="24" t="n">
        <v>45780</v>
      </c>
      <c r="B137" s="25" t="n">
        <v>19</v>
      </c>
      <c r="C137" s="25" t="n">
        <v>25</v>
      </c>
      <c r="D137" s="26" t="inlineStr">
        <is>
          <t>Margherita Pizza</t>
        </is>
      </c>
      <c r="E137" s="26" t="inlineStr">
        <is>
          <t>Vorspeisen</t>
        </is>
      </c>
      <c r="F137" s="25" t="n">
        <v>2</v>
      </c>
      <c r="G137" s="27" t="n">
        <v>11.51</v>
      </c>
      <c r="H137" s="27" t="n">
        <v>23.02</v>
      </c>
    </row>
    <row r="138">
      <c r="A138" s="24" t="n">
        <v>45825</v>
      </c>
      <c r="B138" s="25" t="n">
        <v>10</v>
      </c>
      <c r="C138" s="25" t="n">
        <v>8</v>
      </c>
      <c r="D138" s="26" t="inlineStr">
        <is>
          <t>Espresso</t>
        </is>
      </c>
      <c r="E138" s="26" t="inlineStr">
        <is>
          <t>Desserts</t>
        </is>
      </c>
      <c r="F138" s="25" t="n">
        <v>2</v>
      </c>
      <c r="G138" s="27" t="n">
        <v>25.46</v>
      </c>
      <c r="H138" s="27" t="n">
        <v>50.92</v>
      </c>
    </row>
    <row r="139">
      <c r="A139" s="24" t="n">
        <v>45818</v>
      </c>
      <c r="B139" s="25" t="n">
        <v>14</v>
      </c>
      <c r="C139" s="25" t="n">
        <v>9</v>
      </c>
      <c r="D139" s="26" t="inlineStr">
        <is>
          <t>Hühner-Sandwich</t>
        </is>
      </c>
      <c r="E139" s="26" t="inlineStr">
        <is>
          <t>Getränke</t>
        </is>
      </c>
      <c r="F139" s="25" t="n">
        <v>2</v>
      </c>
      <c r="G139" s="27" t="n">
        <v>15.45</v>
      </c>
      <c r="H139" s="27" t="n">
        <v>30.9</v>
      </c>
    </row>
    <row r="140">
      <c r="A140" s="24" t="n">
        <v>45857</v>
      </c>
      <c r="B140" s="25" t="n">
        <v>22</v>
      </c>
      <c r="C140" s="25" t="n">
        <v>2</v>
      </c>
      <c r="D140" s="26" t="inlineStr">
        <is>
          <t>Antipasti</t>
        </is>
      </c>
      <c r="E140" s="26" t="inlineStr">
        <is>
          <t>Desserts</t>
        </is>
      </c>
      <c r="F140" s="25" t="n">
        <v>4</v>
      </c>
      <c r="G140" s="27" t="n">
        <v>7.5</v>
      </c>
      <c r="H140" s="27" t="n">
        <v>30</v>
      </c>
    </row>
    <row r="141">
      <c r="A141" s="24" t="n">
        <v>45833</v>
      </c>
      <c r="B141" s="25" t="n">
        <v>14</v>
      </c>
      <c r="C141" s="25" t="n">
        <v>24</v>
      </c>
      <c r="D141" s="26" t="inlineStr">
        <is>
          <t>Wrap</t>
        </is>
      </c>
      <c r="E141" s="26" t="inlineStr">
        <is>
          <t>Frühstück</t>
        </is>
      </c>
      <c r="F141" s="25" t="n">
        <v>2</v>
      </c>
      <c r="G141" s="27" t="n">
        <v>25.28</v>
      </c>
      <c r="H141" s="27" t="n">
        <v>50.56</v>
      </c>
    </row>
    <row r="142">
      <c r="A142" s="24" t="n">
        <v>46008</v>
      </c>
      <c r="B142" s="25" t="n">
        <v>10</v>
      </c>
      <c r="C142" s="25" t="n">
        <v>24</v>
      </c>
      <c r="D142" s="26" t="inlineStr">
        <is>
          <t>Käsekuchen</t>
        </is>
      </c>
      <c r="E142" s="26" t="inlineStr">
        <is>
          <t>Getränke</t>
        </is>
      </c>
      <c r="F142" s="25" t="n">
        <v>4</v>
      </c>
      <c r="G142" s="27" t="n">
        <v>10.23</v>
      </c>
      <c r="H142" s="27" t="n">
        <v>40.92</v>
      </c>
    </row>
    <row r="143">
      <c r="A143" s="24" t="n">
        <v>45816</v>
      </c>
      <c r="B143" s="25" t="n">
        <v>15</v>
      </c>
      <c r="C143" s="25" t="n">
        <v>11</v>
      </c>
      <c r="D143" s="26" t="inlineStr">
        <is>
          <t>Omelett</t>
        </is>
      </c>
      <c r="E143" s="26" t="inlineStr">
        <is>
          <t>Hauptspeisen</t>
        </is>
      </c>
      <c r="F143" s="25" t="n">
        <v>3</v>
      </c>
      <c r="G143" s="27" t="n">
        <v>11.99</v>
      </c>
      <c r="H143" s="27" t="n">
        <v>35.97</v>
      </c>
    </row>
    <row r="144">
      <c r="A144" s="24" t="n">
        <v>46015</v>
      </c>
      <c r="B144" s="25" t="n">
        <v>18</v>
      </c>
      <c r="C144" s="25" t="n">
        <v>18</v>
      </c>
      <c r="D144" s="26" t="inlineStr">
        <is>
          <t>Pfannkuchen</t>
        </is>
      </c>
      <c r="E144" s="26" t="inlineStr">
        <is>
          <t>Desserts</t>
        </is>
      </c>
      <c r="F144" s="25" t="n">
        <v>2</v>
      </c>
      <c r="G144" s="27" t="n">
        <v>9.69</v>
      </c>
      <c r="H144" s="27" t="n">
        <v>19.38</v>
      </c>
    </row>
    <row r="145">
      <c r="A145" s="24" t="n">
        <v>45740</v>
      </c>
      <c r="B145" s="25" t="n">
        <v>19</v>
      </c>
      <c r="C145" s="25" t="n">
        <v>10</v>
      </c>
      <c r="D145" s="26" t="inlineStr">
        <is>
          <t>Tomatensuppe</t>
        </is>
      </c>
      <c r="E145" s="26" t="inlineStr">
        <is>
          <t>Vorspeisen</t>
        </is>
      </c>
      <c r="F145" s="25" t="n">
        <v>1</v>
      </c>
      <c r="G145" s="27" t="n">
        <v>27.91</v>
      </c>
      <c r="H145" s="27" t="n">
        <v>27.91</v>
      </c>
    </row>
    <row r="146">
      <c r="A146" s="24" t="n">
        <v>45670</v>
      </c>
      <c r="B146" s="25" t="n">
        <v>19</v>
      </c>
      <c r="C146" s="25" t="n">
        <v>23</v>
      </c>
      <c r="D146" s="26" t="inlineStr">
        <is>
          <t>Eis</t>
        </is>
      </c>
      <c r="E146" s="26" t="inlineStr">
        <is>
          <t>Desserts</t>
        </is>
      </c>
      <c r="F146" s="25" t="n">
        <v>2</v>
      </c>
      <c r="G146" s="27" t="n">
        <v>14.64</v>
      </c>
      <c r="H146" s="27" t="n">
        <v>29.28</v>
      </c>
    </row>
    <row r="147">
      <c r="A147" s="24" t="n">
        <v>45722</v>
      </c>
      <c r="B147" s="25" t="n">
        <v>22</v>
      </c>
      <c r="C147" s="25" t="n">
        <v>18</v>
      </c>
      <c r="D147" s="26" t="inlineStr">
        <is>
          <t>Wrap</t>
        </is>
      </c>
      <c r="E147" s="26" t="inlineStr">
        <is>
          <t>Hauptspeisen</t>
        </is>
      </c>
      <c r="F147" s="25" t="n">
        <v>2</v>
      </c>
      <c r="G147" s="27" t="n">
        <v>25.73</v>
      </c>
      <c r="H147" s="27" t="n">
        <v>51.46</v>
      </c>
    </row>
    <row r="148">
      <c r="A148" s="24" t="n">
        <v>45937</v>
      </c>
      <c r="B148" s="25" t="n">
        <v>16</v>
      </c>
      <c r="C148" s="25" t="n">
        <v>22</v>
      </c>
      <c r="D148" s="26" t="inlineStr">
        <is>
          <t>Omelett</t>
        </is>
      </c>
      <c r="E148" s="26" t="inlineStr">
        <is>
          <t>Getränke</t>
        </is>
      </c>
      <c r="F148" s="25" t="n">
        <v>2</v>
      </c>
      <c r="G148" s="27" t="n">
        <v>20.21</v>
      </c>
      <c r="H148" s="27" t="n">
        <v>40.42</v>
      </c>
    </row>
    <row r="149">
      <c r="A149" s="24" t="n">
        <v>45908</v>
      </c>
      <c r="B149" s="25" t="n">
        <v>8</v>
      </c>
      <c r="C149" s="25" t="n">
        <v>6</v>
      </c>
      <c r="D149" s="26" t="inlineStr">
        <is>
          <t>Tomatensuppe</t>
        </is>
      </c>
      <c r="E149" s="26" t="inlineStr">
        <is>
          <t>Desserts</t>
        </is>
      </c>
      <c r="F149" s="25" t="n">
        <v>2</v>
      </c>
      <c r="G149" s="27" t="n">
        <v>11.44</v>
      </c>
      <c r="H149" s="27" t="n">
        <v>22.88</v>
      </c>
    </row>
    <row r="150">
      <c r="A150" s="24" t="n">
        <v>45794</v>
      </c>
      <c r="B150" s="25" t="n">
        <v>22</v>
      </c>
      <c r="C150" s="25" t="n">
        <v>23</v>
      </c>
      <c r="D150" s="26" t="inlineStr">
        <is>
          <t>Pfannkuchen</t>
        </is>
      </c>
      <c r="E150" s="26" t="inlineStr">
        <is>
          <t>Getränke</t>
        </is>
      </c>
      <c r="F150" s="25" t="n">
        <v>3</v>
      </c>
      <c r="G150" s="27" t="n">
        <v>5.49</v>
      </c>
      <c r="H150" s="27" t="n">
        <v>16.47</v>
      </c>
    </row>
    <row r="151">
      <c r="A151" s="24" t="n">
        <v>46007</v>
      </c>
      <c r="B151" s="25" t="n">
        <v>22</v>
      </c>
      <c r="C151" s="25" t="n">
        <v>24</v>
      </c>
      <c r="D151" s="26" t="inlineStr">
        <is>
          <t>Kaffee</t>
        </is>
      </c>
      <c r="E151" s="26" t="inlineStr">
        <is>
          <t>Getränke</t>
        </is>
      </c>
      <c r="F151" s="25" t="n">
        <v>4</v>
      </c>
      <c r="G151" s="27" t="n">
        <v>16.63</v>
      </c>
      <c r="H151" s="27" t="n">
        <v>66.52</v>
      </c>
    </row>
    <row r="152">
      <c r="A152" s="24" t="n">
        <v>45918</v>
      </c>
      <c r="B152" s="25" t="n">
        <v>11</v>
      </c>
      <c r="C152" s="25" t="n">
        <v>2</v>
      </c>
      <c r="D152" s="26" t="inlineStr">
        <is>
          <t>Antipasti</t>
        </is>
      </c>
      <c r="E152" s="26" t="inlineStr">
        <is>
          <t>Frühstück</t>
        </is>
      </c>
      <c r="F152" s="25" t="n">
        <v>2</v>
      </c>
      <c r="G152" s="27" t="n">
        <v>23.45</v>
      </c>
      <c r="H152" s="27" t="n">
        <v>46.9</v>
      </c>
    </row>
    <row r="153">
      <c r="A153" s="24" t="n">
        <v>45840</v>
      </c>
      <c r="B153" s="25" t="n">
        <v>20</v>
      </c>
      <c r="C153" s="25" t="n">
        <v>3</v>
      </c>
      <c r="D153" s="26" t="inlineStr">
        <is>
          <t>Margherita Pizza</t>
        </is>
      </c>
      <c r="E153" s="26" t="inlineStr">
        <is>
          <t>Vorspeisen</t>
        </is>
      </c>
      <c r="F153" s="25" t="n">
        <v>1</v>
      </c>
      <c r="G153" s="27" t="n">
        <v>14.82</v>
      </c>
      <c r="H153" s="27" t="n">
        <v>14.82</v>
      </c>
    </row>
    <row r="154">
      <c r="A154" s="24" t="n">
        <v>46011</v>
      </c>
      <c r="B154" s="25" t="n">
        <v>19</v>
      </c>
      <c r="C154" s="25" t="n">
        <v>20</v>
      </c>
      <c r="D154" s="26" t="inlineStr">
        <is>
          <t>Wasser</t>
        </is>
      </c>
      <c r="E154" s="26" t="inlineStr">
        <is>
          <t>Getränke</t>
        </is>
      </c>
      <c r="F154" s="25" t="n">
        <v>4</v>
      </c>
      <c r="G154" s="27" t="n">
        <v>8.050000000000001</v>
      </c>
      <c r="H154" s="27" t="n">
        <v>32.2</v>
      </c>
    </row>
    <row r="155">
      <c r="A155" s="24" t="n">
        <v>45866</v>
      </c>
      <c r="B155" s="25" t="n">
        <v>21</v>
      </c>
      <c r="C155" s="25" t="n">
        <v>13</v>
      </c>
      <c r="D155" s="26" t="inlineStr">
        <is>
          <t>Tomatensuppe</t>
        </is>
      </c>
      <c r="E155" s="26" t="inlineStr">
        <is>
          <t>Hauptspeisen</t>
        </is>
      </c>
      <c r="F155" s="25" t="n">
        <v>4</v>
      </c>
      <c r="G155" s="27" t="n">
        <v>26.54</v>
      </c>
      <c r="H155" s="27" t="n">
        <v>106.16</v>
      </c>
    </row>
    <row r="156">
      <c r="A156" s="24" t="n">
        <v>45890</v>
      </c>
      <c r="B156" s="25" t="n">
        <v>12</v>
      </c>
      <c r="C156" s="25" t="n">
        <v>21</v>
      </c>
      <c r="D156" s="26" t="inlineStr">
        <is>
          <t>Margherita Pizza</t>
        </is>
      </c>
      <c r="E156" s="26" t="inlineStr">
        <is>
          <t>Frühstück</t>
        </is>
      </c>
      <c r="F156" s="25" t="n">
        <v>3</v>
      </c>
      <c r="G156" s="27" t="n">
        <v>22.2</v>
      </c>
      <c r="H156" s="27" t="n">
        <v>66.59999999999999</v>
      </c>
    </row>
    <row r="157">
      <c r="A157" s="24" t="n">
        <v>45821</v>
      </c>
      <c r="B157" s="25" t="n">
        <v>17</v>
      </c>
      <c r="C157" s="25" t="n">
        <v>7</v>
      </c>
      <c r="D157" s="26" t="inlineStr">
        <is>
          <t>Cola</t>
        </is>
      </c>
      <c r="E157" s="26" t="inlineStr">
        <is>
          <t>Frühstück</t>
        </is>
      </c>
      <c r="F157" s="25" t="n">
        <v>4</v>
      </c>
      <c r="G157" s="27" t="n">
        <v>5.01</v>
      </c>
      <c r="H157" s="27" t="n">
        <v>20.04</v>
      </c>
    </row>
    <row r="158">
      <c r="A158" s="24" t="n">
        <v>45764</v>
      </c>
      <c r="B158" s="25" t="n">
        <v>8</v>
      </c>
      <c r="C158" s="25" t="n">
        <v>10</v>
      </c>
      <c r="D158" s="26" t="inlineStr">
        <is>
          <t>Pommes</t>
        </is>
      </c>
      <c r="E158" s="26" t="inlineStr">
        <is>
          <t>Frühstück</t>
        </is>
      </c>
      <c r="F158" s="25" t="n">
        <v>2</v>
      </c>
      <c r="G158" s="27" t="n">
        <v>9.359999999999999</v>
      </c>
      <c r="H158" s="27" t="n">
        <v>18.72</v>
      </c>
    </row>
    <row r="159">
      <c r="A159" s="24" t="n">
        <v>45824</v>
      </c>
      <c r="B159" s="25" t="n">
        <v>22</v>
      </c>
      <c r="C159" s="25" t="n">
        <v>7</v>
      </c>
      <c r="D159" s="26" t="inlineStr">
        <is>
          <t>Käsekuchen</t>
        </is>
      </c>
      <c r="E159" s="26" t="inlineStr">
        <is>
          <t>Desserts</t>
        </is>
      </c>
      <c r="F159" s="25" t="n">
        <v>3</v>
      </c>
      <c r="G159" s="27" t="n">
        <v>24.27</v>
      </c>
      <c r="H159" s="27" t="n">
        <v>72.81</v>
      </c>
    </row>
    <row r="160">
      <c r="A160" s="24" t="n">
        <v>45825</v>
      </c>
      <c r="B160" s="25" t="n">
        <v>21</v>
      </c>
      <c r="C160" s="25" t="n">
        <v>3</v>
      </c>
      <c r="D160" s="26" t="inlineStr">
        <is>
          <t>Margherita Pizza</t>
        </is>
      </c>
      <c r="E160" s="26" t="inlineStr">
        <is>
          <t>Vorspeisen</t>
        </is>
      </c>
      <c r="F160" s="25" t="n">
        <v>3</v>
      </c>
      <c r="G160" s="27" t="n">
        <v>5.3</v>
      </c>
      <c r="H160" s="27" t="n">
        <v>15.9</v>
      </c>
    </row>
    <row r="161">
      <c r="A161" s="24" t="n">
        <v>45915</v>
      </c>
      <c r="B161" s="25" t="n">
        <v>9</v>
      </c>
      <c r="C161" s="25" t="n">
        <v>13</v>
      </c>
      <c r="D161" s="26" t="inlineStr">
        <is>
          <t>Pfannkuchen</t>
        </is>
      </c>
      <c r="E161" s="26" t="inlineStr">
        <is>
          <t>Vorspeisen</t>
        </is>
      </c>
      <c r="F161" s="25" t="n">
        <v>3</v>
      </c>
      <c r="G161" s="27" t="n">
        <v>15.78</v>
      </c>
      <c r="H161" s="27" t="n">
        <v>47.34</v>
      </c>
    </row>
    <row r="162">
      <c r="A162" s="24" t="n">
        <v>45754</v>
      </c>
      <c r="B162" s="25" t="n">
        <v>17</v>
      </c>
      <c r="C162" s="25" t="n">
        <v>15</v>
      </c>
      <c r="D162" s="26" t="inlineStr">
        <is>
          <t>Antipasti</t>
        </is>
      </c>
      <c r="E162" s="26" t="inlineStr">
        <is>
          <t>Desserts</t>
        </is>
      </c>
      <c r="F162" s="25" t="n">
        <v>1</v>
      </c>
      <c r="G162" s="27" t="n">
        <v>11.58</v>
      </c>
      <c r="H162" s="27" t="n">
        <v>11.58</v>
      </c>
    </row>
    <row r="163">
      <c r="A163" s="24" t="n">
        <v>45804</v>
      </c>
      <c r="B163" s="25" t="n">
        <v>12</v>
      </c>
      <c r="C163" s="25" t="n">
        <v>21</v>
      </c>
      <c r="D163" s="26" t="inlineStr">
        <is>
          <t>Tomatensuppe</t>
        </is>
      </c>
      <c r="E163" s="26" t="inlineStr">
        <is>
          <t>Desserts</t>
        </is>
      </c>
      <c r="F163" s="25" t="n">
        <v>3</v>
      </c>
      <c r="G163" s="27" t="n">
        <v>15.86</v>
      </c>
      <c r="H163" s="27" t="n">
        <v>47.58</v>
      </c>
    </row>
    <row r="164">
      <c r="A164" s="24" t="n">
        <v>45861</v>
      </c>
      <c r="B164" s="25" t="n">
        <v>20</v>
      </c>
      <c r="C164" s="25" t="n">
        <v>5</v>
      </c>
      <c r="D164" s="26" t="inlineStr">
        <is>
          <t>Pfannkuchen</t>
        </is>
      </c>
      <c r="E164" s="26" t="inlineStr">
        <is>
          <t>Getränke</t>
        </is>
      </c>
      <c r="F164" s="25" t="n">
        <v>4</v>
      </c>
      <c r="G164" s="27" t="n">
        <v>7.47</v>
      </c>
      <c r="H164" s="27" t="n">
        <v>29.88</v>
      </c>
    </row>
    <row r="165">
      <c r="A165" s="24" t="n">
        <v>45790</v>
      </c>
      <c r="B165" s="25" t="n">
        <v>16</v>
      </c>
      <c r="C165" s="25" t="n">
        <v>18</v>
      </c>
      <c r="D165" s="26" t="inlineStr">
        <is>
          <t>Limonade</t>
        </is>
      </c>
      <c r="E165" s="26" t="inlineStr">
        <is>
          <t>Getränke</t>
        </is>
      </c>
      <c r="F165" s="25" t="n">
        <v>2</v>
      </c>
      <c r="G165" s="27" t="n">
        <v>14.47</v>
      </c>
      <c r="H165" s="27" t="n">
        <v>28.94</v>
      </c>
    </row>
    <row r="166">
      <c r="A166" s="24" t="n">
        <v>45851</v>
      </c>
      <c r="B166" s="25" t="n">
        <v>10</v>
      </c>
      <c r="C166" s="25" t="n">
        <v>3</v>
      </c>
      <c r="D166" s="26" t="inlineStr">
        <is>
          <t>Wiener Schnitzel</t>
        </is>
      </c>
      <c r="E166" s="26" t="inlineStr">
        <is>
          <t>Getränke</t>
        </is>
      </c>
      <c r="F166" s="25" t="n">
        <v>1</v>
      </c>
      <c r="G166" s="27" t="n">
        <v>26.19</v>
      </c>
      <c r="H166" s="27" t="n">
        <v>26.19</v>
      </c>
    </row>
    <row r="167">
      <c r="A167" s="24" t="n">
        <v>46008</v>
      </c>
      <c r="B167" s="25" t="n">
        <v>20</v>
      </c>
      <c r="C167" s="25" t="n">
        <v>23</v>
      </c>
      <c r="D167" s="26" t="inlineStr">
        <is>
          <t>Wiener Schnitzel</t>
        </is>
      </c>
      <c r="E167" s="26" t="inlineStr">
        <is>
          <t>Desserts</t>
        </is>
      </c>
      <c r="F167" s="25" t="n">
        <v>4</v>
      </c>
      <c r="G167" s="27" t="n">
        <v>26.82</v>
      </c>
      <c r="H167" s="27" t="n">
        <v>107.28</v>
      </c>
    </row>
    <row r="168">
      <c r="A168" s="24" t="n">
        <v>45895</v>
      </c>
      <c r="B168" s="25" t="n">
        <v>8</v>
      </c>
      <c r="C168" s="25" t="n">
        <v>6</v>
      </c>
      <c r="D168" s="26" t="inlineStr">
        <is>
          <t>Espresso</t>
        </is>
      </c>
      <c r="E168" s="26" t="inlineStr">
        <is>
          <t>Frühstück</t>
        </is>
      </c>
      <c r="F168" s="25" t="n">
        <v>4</v>
      </c>
      <c r="G168" s="27" t="n">
        <v>25.21</v>
      </c>
      <c r="H168" s="27" t="n">
        <v>100.84</v>
      </c>
    </row>
    <row r="169">
      <c r="A169" s="24" t="n">
        <v>45723</v>
      </c>
      <c r="B169" s="25" t="n">
        <v>9</v>
      </c>
      <c r="C169" s="25" t="n">
        <v>11</v>
      </c>
      <c r="D169" s="26" t="inlineStr">
        <is>
          <t>Spaghetti</t>
        </is>
      </c>
      <c r="E169" s="26" t="inlineStr">
        <is>
          <t>Vorspeisen</t>
        </is>
      </c>
      <c r="F169" s="25" t="n">
        <v>4</v>
      </c>
      <c r="G169" s="27" t="n">
        <v>17.15</v>
      </c>
      <c r="H169" s="27" t="n">
        <v>68.59999999999999</v>
      </c>
    </row>
    <row r="170">
      <c r="A170" s="24" t="n">
        <v>45827</v>
      </c>
      <c r="B170" s="25" t="n">
        <v>13</v>
      </c>
      <c r="C170" s="25" t="n">
        <v>12</v>
      </c>
      <c r="D170" s="26" t="inlineStr">
        <is>
          <t>Cäsar Salat</t>
        </is>
      </c>
      <c r="E170" s="26" t="inlineStr">
        <is>
          <t>Hauptspeisen</t>
        </is>
      </c>
      <c r="F170" s="25" t="n">
        <v>3</v>
      </c>
      <c r="G170" s="27" t="n">
        <v>15.45</v>
      </c>
      <c r="H170" s="27" t="n">
        <v>46.35</v>
      </c>
    </row>
    <row r="171">
      <c r="A171" s="24" t="n">
        <v>45803</v>
      </c>
      <c r="B171" s="25" t="n">
        <v>12</v>
      </c>
      <c r="C171" s="25" t="n">
        <v>19</v>
      </c>
      <c r="D171" s="26" t="inlineStr">
        <is>
          <t>Wasser</t>
        </is>
      </c>
      <c r="E171" s="26" t="inlineStr">
        <is>
          <t>Vorspeisen</t>
        </is>
      </c>
      <c r="F171" s="25" t="n">
        <v>1</v>
      </c>
      <c r="G171" s="27" t="n">
        <v>9.76</v>
      </c>
      <c r="H171" s="27" t="n">
        <v>9.76</v>
      </c>
    </row>
    <row r="172">
      <c r="A172" s="24" t="n">
        <v>45913</v>
      </c>
      <c r="B172" s="25" t="n">
        <v>12</v>
      </c>
      <c r="C172" s="25" t="n">
        <v>1</v>
      </c>
      <c r="D172" s="26" t="inlineStr">
        <is>
          <t>Käsekuchen</t>
        </is>
      </c>
      <c r="E172" s="26" t="inlineStr">
        <is>
          <t>Frühstück</t>
        </is>
      </c>
      <c r="F172" s="25" t="n">
        <v>3</v>
      </c>
      <c r="G172" s="27" t="n">
        <v>12.4</v>
      </c>
      <c r="H172" s="27" t="n">
        <v>37.2</v>
      </c>
    </row>
    <row r="173">
      <c r="A173" s="24" t="n">
        <v>45989</v>
      </c>
      <c r="B173" s="25" t="n">
        <v>9</v>
      </c>
      <c r="C173" s="25" t="n">
        <v>21</v>
      </c>
      <c r="D173" s="26" t="inlineStr">
        <is>
          <t>Antipasti</t>
        </is>
      </c>
      <c r="E173" s="26" t="inlineStr">
        <is>
          <t>Desserts</t>
        </is>
      </c>
      <c r="F173" s="25" t="n">
        <v>1</v>
      </c>
      <c r="G173" s="27" t="n">
        <v>16.16</v>
      </c>
      <c r="H173" s="27" t="n">
        <v>16.16</v>
      </c>
    </row>
    <row r="174">
      <c r="A174" s="24" t="n">
        <v>45785</v>
      </c>
      <c r="B174" s="25" t="n">
        <v>19</v>
      </c>
      <c r="C174" s="25" t="n">
        <v>16</v>
      </c>
      <c r="D174" s="26" t="inlineStr">
        <is>
          <t>Omelett</t>
        </is>
      </c>
      <c r="E174" s="26" t="inlineStr">
        <is>
          <t>Hauptspeisen</t>
        </is>
      </c>
      <c r="F174" s="25" t="n">
        <v>2</v>
      </c>
      <c r="G174" s="27" t="n">
        <v>5.85</v>
      </c>
      <c r="H174" s="27" t="n">
        <v>11.7</v>
      </c>
    </row>
    <row r="175">
      <c r="A175" s="24" t="n">
        <v>45818</v>
      </c>
      <c r="B175" s="25" t="n">
        <v>12</v>
      </c>
      <c r="C175" s="25" t="n">
        <v>4</v>
      </c>
      <c r="D175" s="26" t="inlineStr">
        <is>
          <t>Margherita Pizza</t>
        </is>
      </c>
      <c r="E175" s="26" t="inlineStr">
        <is>
          <t>Getränke</t>
        </is>
      </c>
      <c r="F175" s="25" t="n">
        <v>4</v>
      </c>
      <c r="G175" s="27" t="n">
        <v>19.02</v>
      </c>
      <c r="H175" s="27" t="n">
        <v>76.08</v>
      </c>
    </row>
    <row r="176">
      <c r="A176" s="24" t="n">
        <v>46012</v>
      </c>
      <c r="B176" s="25" t="n">
        <v>16</v>
      </c>
      <c r="C176" s="25" t="n">
        <v>11</v>
      </c>
      <c r="D176" s="26" t="inlineStr">
        <is>
          <t>Käsekuchen</t>
        </is>
      </c>
      <c r="E176" s="26" t="inlineStr">
        <is>
          <t>Frühstück</t>
        </is>
      </c>
      <c r="F176" s="25" t="n">
        <v>4</v>
      </c>
      <c r="G176" s="27" t="n">
        <v>12.25</v>
      </c>
      <c r="H176" s="27" t="n">
        <v>49</v>
      </c>
    </row>
    <row r="177">
      <c r="A177" s="24" t="n">
        <v>45741</v>
      </c>
      <c r="B177" s="25" t="n">
        <v>20</v>
      </c>
      <c r="C177" s="25" t="n">
        <v>21</v>
      </c>
      <c r="D177" s="26" t="inlineStr">
        <is>
          <t>Cola</t>
        </is>
      </c>
      <c r="E177" s="26" t="inlineStr">
        <is>
          <t>Hauptspeisen</t>
        </is>
      </c>
      <c r="F177" s="25" t="n">
        <v>2</v>
      </c>
      <c r="G177" s="27" t="n">
        <v>25.22</v>
      </c>
      <c r="H177" s="27" t="n">
        <v>50.44</v>
      </c>
    </row>
    <row r="178">
      <c r="A178" s="24" t="n">
        <v>45675</v>
      </c>
      <c r="B178" s="25" t="n">
        <v>9</v>
      </c>
      <c r="C178" s="25" t="n">
        <v>2</v>
      </c>
      <c r="D178" s="26" t="inlineStr">
        <is>
          <t>Espresso</t>
        </is>
      </c>
      <c r="E178" s="26" t="inlineStr">
        <is>
          <t>Desserts</t>
        </is>
      </c>
      <c r="F178" s="25" t="n">
        <v>2</v>
      </c>
      <c r="G178" s="27" t="n">
        <v>23.27</v>
      </c>
      <c r="H178" s="27" t="n">
        <v>46.54</v>
      </c>
    </row>
    <row r="179">
      <c r="A179" s="24" t="n">
        <v>45692</v>
      </c>
      <c r="B179" s="25" t="n">
        <v>9</v>
      </c>
      <c r="C179" s="25" t="n">
        <v>10</v>
      </c>
      <c r="D179" s="26" t="inlineStr">
        <is>
          <t>Kaffee</t>
        </is>
      </c>
      <c r="E179" s="26" t="inlineStr">
        <is>
          <t>Hauptspeisen</t>
        </is>
      </c>
      <c r="F179" s="25" t="n">
        <v>3</v>
      </c>
      <c r="G179" s="27" t="n">
        <v>19.05</v>
      </c>
      <c r="H179" s="27" t="n">
        <v>57.15</v>
      </c>
    </row>
    <row r="180">
      <c r="A180" s="24" t="n">
        <v>45659</v>
      </c>
      <c r="B180" s="25" t="n">
        <v>22</v>
      </c>
      <c r="C180" s="25" t="n">
        <v>8</v>
      </c>
      <c r="D180" s="26" t="inlineStr">
        <is>
          <t>Cäsar Salat</t>
        </is>
      </c>
      <c r="E180" s="26" t="inlineStr">
        <is>
          <t>Vorspeisen</t>
        </is>
      </c>
      <c r="F180" s="25" t="n">
        <v>3</v>
      </c>
      <c r="G180" s="27" t="n">
        <v>25.62</v>
      </c>
      <c r="H180" s="27" t="n">
        <v>76.86</v>
      </c>
    </row>
    <row r="181">
      <c r="A181" s="24" t="n">
        <v>45851</v>
      </c>
      <c r="B181" s="25" t="n">
        <v>17</v>
      </c>
      <c r="C181" s="25" t="n">
        <v>1</v>
      </c>
      <c r="D181" s="26" t="inlineStr">
        <is>
          <t>Eis</t>
        </is>
      </c>
      <c r="E181" s="26" t="inlineStr">
        <is>
          <t>Hauptspeisen</t>
        </is>
      </c>
      <c r="F181" s="25" t="n">
        <v>1</v>
      </c>
      <c r="G181" s="27" t="n">
        <v>15.16</v>
      </c>
      <c r="H181" s="27" t="n">
        <v>15.16</v>
      </c>
    </row>
    <row r="182">
      <c r="A182" s="24" t="n">
        <v>45848</v>
      </c>
      <c r="B182" s="25" t="n">
        <v>18</v>
      </c>
      <c r="C182" s="25" t="n">
        <v>21</v>
      </c>
      <c r="D182" s="26" t="inlineStr">
        <is>
          <t>Espresso</t>
        </is>
      </c>
      <c r="E182" s="26" t="inlineStr">
        <is>
          <t>Hauptspeisen</t>
        </is>
      </c>
      <c r="F182" s="25" t="n">
        <v>4</v>
      </c>
      <c r="G182" s="27" t="n">
        <v>8.17</v>
      </c>
      <c r="H182" s="27" t="n">
        <v>32.68</v>
      </c>
    </row>
    <row r="183">
      <c r="A183" s="24" t="n">
        <v>45934</v>
      </c>
      <c r="B183" s="25" t="n">
        <v>21</v>
      </c>
      <c r="C183" s="25" t="n">
        <v>8</v>
      </c>
      <c r="D183" s="26" t="inlineStr">
        <is>
          <t>Margherita Pizza</t>
        </is>
      </c>
      <c r="E183" s="26" t="inlineStr">
        <is>
          <t>Desserts</t>
        </is>
      </c>
      <c r="F183" s="25" t="n">
        <v>3</v>
      </c>
      <c r="G183" s="27" t="n">
        <v>22.68</v>
      </c>
      <c r="H183" s="27" t="n">
        <v>68.04000000000001</v>
      </c>
    </row>
    <row r="184">
      <c r="A184" s="24" t="n">
        <v>45826</v>
      </c>
      <c r="B184" s="25" t="n">
        <v>17</v>
      </c>
      <c r="C184" s="25" t="n">
        <v>17</v>
      </c>
      <c r="D184" s="26" t="inlineStr">
        <is>
          <t>Espresso</t>
        </is>
      </c>
      <c r="E184" s="26" t="inlineStr">
        <is>
          <t>Vorspeisen</t>
        </is>
      </c>
      <c r="F184" s="25" t="n">
        <v>1</v>
      </c>
      <c r="G184" s="27" t="n">
        <v>12.7</v>
      </c>
      <c r="H184" s="27" t="n">
        <v>12.7</v>
      </c>
    </row>
    <row r="185">
      <c r="A185" s="24" t="n">
        <v>45669</v>
      </c>
      <c r="B185" s="25" t="n">
        <v>22</v>
      </c>
      <c r="C185" s="25" t="n">
        <v>19</v>
      </c>
      <c r="D185" s="26" t="inlineStr">
        <is>
          <t>Antipasti</t>
        </is>
      </c>
      <c r="E185" s="26" t="inlineStr">
        <is>
          <t>Hauptspeisen</t>
        </is>
      </c>
      <c r="F185" s="25" t="n">
        <v>2</v>
      </c>
      <c r="G185" s="27" t="n">
        <v>15.04</v>
      </c>
      <c r="H185" s="27" t="n">
        <v>30.08</v>
      </c>
    </row>
    <row r="186">
      <c r="A186" s="24" t="n">
        <v>45952</v>
      </c>
      <c r="B186" s="25" t="n">
        <v>12</v>
      </c>
      <c r="C186" s="25" t="n">
        <v>16</v>
      </c>
      <c r="D186" s="26" t="inlineStr">
        <is>
          <t>Cola</t>
        </is>
      </c>
      <c r="E186" s="26" t="inlineStr">
        <is>
          <t>Vorspeisen</t>
        </is>
      </c>
      <c r="F186" s="25" t="n">
        <v>1</v>
      </c>
      <c r="G186" s="27" t="n">
        <v>21.19</v>
      </c>
      <c r="H186" s="27" t="n">
        <v>21.19</v>
      </c>
    </row>
    <row r="187">
      <c r="A187" s="24" t="n">
        <v>45963</v>
      </c>
      <c r="B187" s="25" t="n">
        <v>14</v>
      </c>
      <c r="C187" s="25" t="n">
        <v>23</v>
      </c>
      <c r="D187" s="26" t="inlineStr">
        <is>
          <t>Margherita Pizza</t>
        </is>
      </c>
      <c r="E187" s="26" t="inlineStr">
        <is>
          <t>Hauptspeisen</t>
        </is>
      </c>
      <c r="F187" s="25" t="n">
        <v>3</v>
      </c>
      <c r="G187" s="27" t="n">
        <v>25.12</v>
      </c>
      <c r="H187" s="27" t="n">
        <v>75.36</v>
      </c>
    </row>
    <row r="188">
      <c r="A188" s="24" t="n">
        <v>45793</v>
      </c>
      <c r="B188" s="25" t="n">
        <v>21</v>
      </c>
      <c r="C188" s="25" t="n">
        <v>10</v>
      </c>
      <c r="D188" s="26" t="inlineStr">
        <is>
          <t>Hühner-Sandwich</t>
        </is>
      </c>
      <c r="E188" s="26" t="inlineStr">
        <is>
          <t>Hauptspeisen</t>
        </is>
      </c>
      <c r="F188" s="25" t="n">
        <v>4</v>
      </c>
      <c r="G188" s="27" t="n">
        <v>4.84</v>
      </c>
      <c r="H188" s="27" t="n">
        <v>19.36</v>
      </c>
    </row>
    <row r="189">
      <c r="A189" s="24" t="n">
        <v>45850</v>
      </c>
      <c r="B189" s="25" t="n">
        <v>20</v>
      </c>
      <c r="C189" s="25" t="n">
        <v>5</v>
      </c>
      <c r="D189" s="26" t="inlineStr">
        <is>
          <t>Wrap</t>
        </is>
      </c>
      <c r="E189" s="26" t="inlineStr">
        <is>
          <t>Getränke</t>
        </is>
      </c>
      <c r="F189" s="25" t="n">
        <v>4</v>
      </c>
      <c r="G189" s="27" t="n">
        <v>6.67</v>
      </c>
      <c r="H189" s="27" t="n">
        <v>26.68</v>
      </c>
    </row>
    <row r="190">
      <c r="A190" s="24" t="n">
        <v>45981</v>
      </c>
      <c r="B190" s="25" t="n">
        <v>22</v>
      </c>
      <c r="C190" s="25" t="n">
        <v>23</v>
      </c>
      <c r="D190" s="26" t="inlineStr">
        <is>
          <t>Cola</t>
        </is>
      </c>
      <c r="E190" s="26" t="inlineStr">
        <is>
          <t>Frühstück</t>
        </is>
      </c>
      <c r="F190" s="25" t="n">
        <v>2</v>
      </c>
      <c r="G190" s="27" t="n">
        <v>5.2</v>
      </c>
      <c r="H190" s="27" t="n">
        <v>10.4</v>
      </c>
    </row>
    <row r="191">
      <c r="A191" s="24" t="n">
        <v>46002</v>
      </c>
      <c r="B191" s="25" t="n">
        <v>8</v>
      </c>
      <c r="C191" s="25" t="n">
        <v>14</v>
      </c>
      <c r="D191" s="26" t="inlineStr">
        <is>
          <t>Wrap</t>
        </is>
      </c>
      <c r="E191" s="26" t="inlineStr">
        <is>
          <t>Desserts</t>
        </is>
      </c>
      <c r="F191" s="25" t="n">
        <v>3</v>
      </c>
      <c r="G191" s="27" t="n">
        <v>14.2</v>
      </c>
      <c r="H191" s="27" t="n">
        <v>42.6</v>
      </c>
    </row>
    <row r="192">
      <c r="A192" s="24" t="n">
        <v>45989</v>
      </c>
      <c r="B192" s="25" t="n">
        <v>9</v>
      </c>
      <c r="C192" s="25" t="n">
        <v>20</v>
      </c>
      <c r="D192" s="26" t="inlineStr">
        <is>
          <t>Toast</t>
        </is>
      </c>
      <c r="E192" s="26" t="inlineStr">
        <is>
          <t>Vorspeisen</t>
        </is>
      </c>
      <c r="F192" s="25" t="n">
        <v>2</v>
      </c>
      <c r="G192" s="27" t="n">
        <v>9.199999999999999</v>
      </c>
      <c r="H192" s="27" t="n">
        <v>18.4</v>
      </c>
    </row>
    <row r="193">
      <c r="A193" s="24" t="n">
        <v>45844</v>
      </c>
      <c r="B193" s="25" t="n">
        <v>20</v>
      </c>
      <c r="C193" s="25" t="n">
        <v>11</v>
      </c>
      <c r="D193" s="26" t="inlineStr">
        <is>
          <t>Cäsar Salat</t>
        </is>
      </c>
      <c r="E193" s="26" t="inlineStr">
        <is>
          <t>Frühstück</t>
        </is>
      </c>
      <c r="F193" s="25" t="n">
        <v>3</v>
      </c>
      <c r="G193" s="27" t="n">
        <v>16.18</v>
      </c>
      <c r="H193" s="27" t="n">
        <v>48.54</v>
      </c>
    </row>
    <row r="194">
      <c r="A194" s="24" t="n">
        <v>45704</v>
      </c>
      <c r="B194" s="25" t="n">
        <v>22</v>
      </c>
      <c r="C194" s="25" t="n">
        <v>11</v>
      </c>
      <c r="D194" s="26" t="inlineStr">
        <is>
          <t>Wiener Schnitzel</t>
        </is>
      </c>
      <c r="E194" s="26" t="inlineStr">
        <is>
          <t>Hauptspeisen</t>
        </is>
      </c>
      <c r="F194" s="25" t="n">
        <v>1</v>
      </c>
      <c r="G194" s="27" t="n">
        <v>22.29</v>
      </c>
      <c r="H194" s="27" t="n">
        <v>22.29</v>
      </c>
    </row>
    <row r="195">
      <c r="A195" s="24" t="n">
        <v>45856</v>
      </c>
      <c r="B195" s="25" t="n">
        <v>19</v>
      </c>
      <c r="C195" s="25" t="n">
        <v>19</v>
      </c>
      <c r="D195" s="26" t="inlineStr">
        <is>
          <t>Tomatensuppe</t>
        </is>
      </c>
      <c r="E195" s="26" t="inlineStr">
        <is>
          <t>Desserts</t>
        </is>
      </c>
      <c r="F195" s="25" t="n">
        <v>2</v>
      </c>
      <c r="G195" s="27" t="n">
        <v>23.31</v>
      </c>
      <c r="H195" s="27" t="n">
        <v>46.62</v>
      </c>
    </row>
    <row r="196">
      <c r="A196" s="24" t="n">
        <v>45681</v>
      </c>
      <c r="B196" s="25" t="n">
        <v>21</v>
      </c>
      <c r="C196" s="25" t="n">
        <v>23</v>
      </c>
      <c r="D196" s="26" t="inlineStr">
        <is>
          <t>Kaffee</t>
        </is>
      </c>
      <c r="E196" s="26" t="inlineStr">
        <is>
          <t>Getränke</t>
        </is>
      </c>
      <c r="F196" s="25" t="n">
        <v>3</v>
      </c>
      <c r="G196" s="27" t="n">
        <v>10.68</v>
      </c>
      <c r="H196" s="27" t="n">
        <v>32.04</v>
      </c>
    </row>
    <row r="197">
      <c r="A197" s="24" t="n">
        <v>45847</v>
      </c>
      <c r="B197" s="25" t="n">
        <v>21</v>
      </c>
      <c r="C197" s="25" t="n">
        <v>1</v>
      </c>
      <c r="D197" s="26" t="inlineStr">
        <is>
          <t>Kaffee</t>
        </is>
      </c>
      <c r="E197" s="26" t="inlineStr">
        <is>
          <t>Desserts</t>
        </is>
      </c>
      <c r="F197" s="25" t="n">
        <v>4</v>
      </c>
      <c r="G197" s="27" t="n">
        <v>27.65</v>
      </c>
      <c r="H197" s="27" t="n">
        <v>110.6</v>
      </c>
    </row>
    <row r="198">
      <c r="A198" s="24" t="n">
        <v>45964</v>
      </c>
      <c r="B198" s="25" t="n">
        <v>8</v>
      </c>
      <c r="C198" s="25" t="n">
        <v>17</v>
      </c>
      <c r="D198" s="26" t="inlineStr">
        <is>
          <t>Margherita Pizza</t>
        </is>
      </c>
      <c r="E198" s="26" t="inlineStr">
        <is>
          <t>Hauptspeisen</t>
        </is>
      </c>
      <c r="F198" s="25" t="n">
        <v>4</v>
      </c>
      <c r="G198" s="27" t="n">
        <v>18.75</v>
      </c>
      <c r="H198" s="27" t="n">
        <v>75</v>
      </c>
    </row>
    <row r="199">
      <c r="A199" s="24" t="n">
        <v>45727</v>
      </c>
      <c r="B199" s="25" t="n">
        <v>17</v>
      </c>
      <c r="C199" s="25" t="n">
        <v>10</v>
      </c>
      <c r="D199" s="26" t="inlineStr">
        <is>
          <t>Antipasti</t>
        </is>
      </c>
      <c r="E199" s="26" t="inlineStr">
        <is>
          <t>Hauptspeisen</t>
        </is>
      </c>
      <c r="F199" s="25" t="n">
        <v>3</v>
      </c>
      <c r="G199" s="27" t="n">
        <v>15.31</v>
      </c>
      <c r="H199" s="27" t="n">
        <v>45.93</v>
      </c>
    </row>
    <row r="200">
      <c r="A200" s="24" t="n">
        <v>45826</v>
      </c>
      <c r="B200" s="25" t="n">
        <v>13</v>
      </c>
      <c r="C200" s="25" t="n">
        <v>17</v>
      </c>
      <c r="D200" s="26" t="inlineStr">
        <is>
          <t>Käsekuchen</t>
        </is>
      </c>
      <c r="E200" s="26" t="inlineStr">
        <is>
          <t>Hauptspeisen</t>
        </is>
      </c>
      <c r="F200" s="25" t="n">
        <v>2</v>
      </c>
      <c r="G200" s="27" t="n">
        <v>5.92</v>
      </c>
      <c r="H200" s="27" t="n">
        <v>11.84</v>
      </c>
    </row>
    <row r="201">
      <c r="A201" s="24" t="n">
        <v>45999</v>
      </c>
      <c r="B201" s="25" t="n">
        <v>8</v>
      </c>
      <c r="C201" s="25" t="n">
        <v>14</v>
      </c>
      <c r="D201" s="26" t="inlineStr">
        <is>
          <t>Margherita Pizza</t>
        </is>
      </c>
      <c r="E201" s="26" t="inlineStr">
        <is>
          <t>Frühstück</t>
        </is>
      </c>
      <c r="F201" s="25" t="n">
        <v>2</v>
      </c>
      <c r="G201" s="27" t="n">
        <v>27.13</v>
      </c>
      <c r="H201" s="27" t="n">
        <v>54.26</v>
      </c>
    </row>
    <row r="202">
      <c r="A202" s="24" t="n">
        <v>45753</v>
      </c>
      <c r="B202" s="25" t="n">
        <v>21</v>
      </c>
      <c r="C202" s="25" t="n">
        <v>1</v>
      </c>
      <c r="D202" s="26" t="inlineStr">
        <is>
          <t>Limonade</t>
        </is>
      </c>
      <c r="E202" s="26" t="inlineStr">
        <is>
          <t>Desserts</t>
        </is>
      </c>
      <c r="F202" s="25" t="n">
        <v>4</v>
      </c>
      <c r="G202" s="27" t="n">
        <v>19.4</v>
      </c>
      <c r="H202" s="27" t="n">
        <v>77.59999999999999</v>
      </c>
    </row>
    <row r="203">
      <c r="A203" s="24" t="n">
        <v>45847</v>
      </c>
      <c r="B203" s="25" t="n">
        <v>9</v>
      </c>
      <c r="C203" s="25" t="n">
        <v>24</v>
      </c>
      <c r="D203" s="26" t="inlineStr">
        <is>
          <t>Cäsar Salat</t>
        </is>
      </c>
      <c r="E203" s="26" t="inlineStr">
        <is>
          <t>Frühstück</t>
        </is>
      </c>
      <c r="F203" s="25" t="n">
        <v>2</v>
      </c>
      <c r="G203" s="27" t="n">
        <v>13.76</v>
      </c>
      <c r="H203" s="27" t="n">
        <v>27.52</v>
      </c>
    </row>
    <row r="204">
      <c r="A204" s="24" t="n">
        <v>45901</v>
      </c>
      <c r="B204" s="25" t="n">
        <v>13</v>
      </c>
      <c r="C204" s="25" t="n">
        <v>16</v>
      </c>
      <c r="D204" s="26" t="inlineStr">
        <is>
          <t>Kaffee</t>
        </is>
      </c>
      <c r="E204" s="26" t="inlineStr">
        <is>
          <t>Hauptspeisen</t>
        </is>
      </c>
      <c r="F204" s="25" t="n">
        <v>4</v>
      </c>
      <c r="G204" s="27" t="n">
        <v>27.61</v>
      </c>
      <c r="H204" s="27" t="n">
        <v>110.44</v>
      </c>
    </row>
    <row r="205">
      <c r="A205" s="24" t="n">
        <v>45911</v>
      </c>
      <c r="B205" s="25" t="n">
        <v>19</v>
      </c>
      <c r="C205" s="25" t="n">
        <v>7</v>
      </c>
      <c r="D205" s="26" t="inlineStr">
        <is>
          <t>Tomatensuppe</t>
        </is>
      </c>
      <c r="E205" s="26" t="inlineStr">
        <is>
          <t>Desserts</t>
        </is>
      </c>
      <c r="F205" s="25" t="n">
        <v>4</v>
      </c>
      <c r="G205" s="27" t="n">
        <v>20.52</v>
      </c>
      <c r="H205" s="27" t="n">
        <v>82.08</v>
      </c>
    </row>
    <row r="206">
      <c r="A206" s="24" t="n">
        <v>45711</v>
      </c>
      <c r="B206" s="25" t="n">
        <v>15</v>
      </c>
      <c r="C206" s="25" t="n">
        <v>18</v>
      </c>
      <c r="D206" s="26" t="inlineStr">
        <is>
          <t>Wiener Schnitzel</t>
        </is>
      </c>
      <c r="E206" s="26" t="inlineStr">
        <is>
          <t>Vorspeisen</t>
        </is>
      </c>
      <c r="F206" s="25" t="n">
        <v>2</v>
      </c>
      <c r="G206" s="27" t="n">
        <v>13.18</v>
      </c>
      <c r="H206" s="27" t="n">
        <v>26.36</v>
      </c>
    </row>
    <row r="207">
      <c r="A207" s="24" t="n">
        <v>45794</v>
      </c>
      <c r="B207" s="25" t="n">
        <v>20</v>
      </c>
      <c r="C207" s="25" t="n">
        <v>13</v>
      </c>
      <c r="D207" s="26" t="inlineStr">
        <is>
          <t>Hühner-Sandwich</t>
        </is>
      </c>
      <c r="E207" s="26" t="inlineStr">
        <is>
          <t>Hauptspeisen</t>
        </is>
      </c>
      <c r="F207" s="25" t="n">
        <v>2</v>
      </c>
      <c r="G207" s="27" t="n">
        <v>9.75</v>
      </c>
      <c r="H207" s="27" t="n">
        <v>19.5</v>
      </c>
    </row>
    <row r="208">
      <c r="A208" s="24" t="n">
        <v>45967</v>
      </c>
      <c r="B208" s="25" t="n">
        <v>18</v>
      </c>
      <c r="C208" s="25" t="n">
        <v>8</v>
      </c>
      <c r="D208" s="26" t="inlineStr">
        <is>
          <t>Toast</t>
        </is>
      </c>
      <c r="E208" s="26" t="inlineStr">
        <is>
          <t>Frühstück</t>
        </is>
      </c>
      <c r="F208" s="25" t="n">
        <v>3</v>
      </c>
      <c r="G208" s="27" t="n">
        <v>11.79</v>
      </c>
      <c r="H208" s="27" t="n">
        <v>35.37</v>
      </c>
    </row>
    <row r="209">
      <c r="A209" s="24" t="n">
        <v>45940</v>
      </c>
      <c r="B209" s="25" t="n">
        <v>15</v>
      </c>
      <c r="C209" s="25" t="n">
        <v>11</v>
      </c>
      <c r="D209" s="26" t="inlineStr">
        <is>
          <t>Hühner-Sandwich</t>
        </is>
      </c>
      <c r="E209" s="26" t="inlineStr">
        <is>
          <t>Vorspeisen</t>
        </is>
      </c>
      <c r="F209" s="25" t="n">
        <v>2</v>
      </c>
      <c r="G209" s="27" t="n">
        <v>19.19</v>
      </c>
      <c r="H209" s="27" t="n">
        <v>38.38</v>
      </c>
    </row>
    <row r="210">
      <c r="A210" s="24" t="n">
        <v>45789</v>
      </c>
      <c r="B210" s="25" t="n">
        <v>17</v>
      </c>
      <c r="C210" s="25" t="n">
        <v>12</v>
      </c>
      <c r="D210" s="26" t="inlineStr">
        <is>
          <t>Wasser</t>
        </is>
      </c>
      <c r="E210" s="26" t="inlineStr">
        <is>
          <t>Vorspeisen</t>
        </is>
      </c>
      <c r="F210" s="25" t="n">
        <v>1</v>
      </c>
      <c r="G210" s="27" t="n">
        <v>15.35</v>
      </c>
      <c r="H210" s="27" t="n">
        <v>15.35</v>
      </c>
    </row>
    <row r="211">
      <c r="A211" s="24" t="n">
        <v>45695</v>
      </c>
      <c r="B211" s="25" t="n">
        <v>17</v>
      </c>
      <c r="C211" s="25" t="n">
        <v>15</v>
      </c>
      <c r="D211" s="26" t="inlineStr">
        <is>
          <t>Espresso</t>
        </is>
      </c>
      <c r="E211" s="26" t="inlineStr">
        <is>
          <t>Getränke</t>
        </is>
      </c>
      <c r="F211" s="25" t="n">
        <v>3</v>
      </c>
      <c r="G211" s="27" t="n">
        <v>24.69</v>
      </c>
      <c r="H211" s="27" t="n">
        <v>74.06999999999999</v>
      </c>
    </row>
    <row r="212">
      <c r="A212" s="24" t="n">
        <v>45676</v>
      </c>
      <c r="B212" s="25" t="n">
        <v>9</v>
      </c>
      <c r="C212" s="25" t="n">
        <v>17</v>
      </c>
      <c r="D212" s="26" t="inlineStr">
        <is>
          <t>Cola</t>
        </is>
      </c>
      <c r="E212" s="26" t="inlineStr">
        <is>
          <t>Desserts</t>
        </is>
      </c>
      <c r="F212" s="25" t="n">
        <v>1</v>
      </c>
      <c r="G212" s="27" t="n">
        <v>11.13</v>
      </c>
      <c r="H212" s="27" t="n">
        <v>11.13</v>
      </c>
    </row>
    <row r="213">
      <c r="A213" s="24" t="n">
        <v>45893</v>
      </c>
      <c r="B213" s="25" t="n">
        <v>22</v>
      </c>
      <c r="C213" s="25" t="n">
        <v>6</v>
      </c>
      <c r="D213" s="26" t="inlineStr">
        <is>
          <t>Tomatensuppe</t>
        </is>
      </c>
      <c r="E213" s="26" t="inlineStr">
        <is>
          <t>Frühstück</t>
        </is>
      </c>
      <c r="F213" s="25" t="n">
        <v>4</v>
      </c>
      <c r="G213" s="27" t="n">
        <v>15.23</v>
      </c>
      <c r="H213" s="27" t="n">
        <v>60.92</v>
      </c>
    </row>
    <row r="214">
      <c r="A214" s="24" t="n">
        <v>45852</v>
      </c>
      <c r="B214" s="25" t="n">
        <v>9</v>
      </c>
      <c r="C214" s="25" t="n">
        <v>23</v>
      </c>
      <c r="D214" s="26" t="inlineStr">
        <is>
          <t>Hühner-Sandwich</t>
        </is>
      </c>
      <c r="E214" s="26" t="inlineStr">
        <is>
          <t>Vorspeisen</t>
        </is>
      </c>
      <c r="F214" s="25" t="n">
        <v>2</v>
      </c>
      <c r="G214" s="27" t="n">
        <v>24.9</v>
      </c>
      <c r="H214" s="27" t="n">
        <v>49.8</v>
      </c>
    </row>
    <row r="215">
      <c r="A215" s="24" t="n">
        <v>45884</v>
      </c>
      <c r="B215" s="25" t="n">
        <v>19</v>
      </c>
      <c r="C215" s="25" t="n">
        <v>10</v>
      </c>
      <c r="D215" s="26" t="inlineStr">
        <is>
          <t>Käsekuchen</t>
        </is>
      </c>
      <c r="E215" s="26" t="inlineStr">
        <is>
          <t>Frühstück</t>
        </is>
      </c>
      <c r="F215" s="25" t="n">
        <v>3</v>
      </c>
      <c r="G215" s="27" t="n">
        <v>6.41</v>
      </c>
      <c r="H215" s="27" t="n">
        <v>19.23</v>
      </c>
    </row>
    <row r="216">
      <c r="A216" s="24" t="n">
        <v>45795</v>
      </c>
      <c r="B216" s="25" t="n">
        <v>13</v>
      </c>
      <c r="C216" s="25" t="n">
        <v>11</v>
      </c>
      <c r="D216" s="26" t="inlineStr">
        <is>
          <t>Antipasti</t>
        </is>
      </c>
      <c r="E216" s="26" t="inlineStr">
        <is>
          <t>Desserts</t>
        </is>
      </c>
      <c r="F216" s="25" t="n">
        <v>4</v>
      </c>
      <c r="G216" s="27" t="n">
        <v>5.16</v>
      </c>
      <c r="H216" s="27" t="n">
        <v>20.64</v>
      </c>
    </row>
    <row r="217">
      <c r="A217" s="24" t="n">
        <v>46008</v>
      </c>
      <c r="B217" s="25" t="n">
        <v>20</v>
      </c>
      <c r="C217" s="25" t="n">
        <v>4</v>
      </c>
      <c r="D217" s="26" t="inlineStr">
        <is>
          <t>Espresso</t>
        </is>
      </c>
      <c r="E217" s="26" t="inlineStr">
        <is>
          <t>Vorspeisen</t>
        </is>
      </c>
      <c r="F217" s="25" t="n">
        <v>2</v>
      </c>
      <c r="G217" s="27" t="n">
        <v>27.94</v>
      </c>
      <c r="H217" s="27" t="n">
        <v>55.88</v>
      </c>
    </row>
    <row r="218">
      <c r="A218" s="24" t="n">
        <v>45924</v>
      </c>
      <c r="B218" s="25" t="n">
        <v>20</v>
      </c>
      <c r="C218" s="25" t="n">
        <v>24</v>
      </c>
      <c r="D218" s="26" t="inlineStr">
        <is>
          <t>Pommes</t>
        </is>
      </c>
      <c r="E218" s="26" t="inlineStr">
        <is>
          <t>Vorspeisen</t>
        </is>
      </c>
      <c r="F218" s="25" t="n">
        <v>4</v>
      </c>
      <c r="G218" s="27" t="n">
        <v>25.46</v>
      </c>
      <c r="H218" s="27" t="n">
        <v>101.84</v>
      </c>
    </row>
    <row r="219">
      <c r="A219" s="24" t="n">
        <v>46011</v>
      </c>
      <c r="B219" s="25" t="n">
        <v>18</v>
      </c>
      <c r="C219" s="25" t="n">
        <v>19</v>
      </c>
      <c r="D219" s="26" t="inlineStr">
        <is>
          <t>Omelett</t>
        </is>
      </c>
      <c r="E219" s="26" t="inlineStr">
        <is>
          <t>Getränke</t>
        </is>
      </c>
      <c r="F219" s="25" t="n">
        <v>1</v>
      </c>
      <c r="G219" s="27" t="n">
        <v>25.81</v>
      </c>
      <c r="H219" s="27" t="n">
        <v>25.81</v>
      </c>
    </row>
    <row r="220">
      <c r="A220" s="24" t="n">
        <v>45761</v>
      </c>
      <c r="B220" s="25" t="n">
        <v>20</v>
      </c>
      <c r="C220" s="25" t="n">
        <v>4</v>
      </c>
      <c r="D220" s="26" t="inlineStr">
        <is>
          <t>Omelett</t>
        </is>
      </c>
      <c r="E220" s="26" t="inlineStr">
        <is>
          <t>Getränke</t>
        </is>
      </c>
      <c r="F220" s="25" t="n">
        <v>1</v>
      </c>
      <c r="G220" s="27" t="n">
        <v>9.65</v>
      </c>
      <c r="H220" s="27" t="n">
        <v>9.65</v>
      </c>
    </row>
    <row r="221">
      <c r="A221" s="24" t="n">
        <v>45758</v>
      </c>
      <c r="B221" s="25" t="n">
        <v>9</v>
      </c>
      <c r="C221" s="25" t="n">
        <v>6</v>
      </c>
      <c r="D221" s="26" t="inlineStr">
        <is>
          <t>Pommes</t>
        </is>
      </c>
      <c r="E221" s="26" t="inlineStr">
        <is>
          <t>Hauptspeisen</t>
        </is>
      </c>
      <c r="F221" s="25" t="n">
        <v>1</v>
      </c>
      <c r="G221" s="27" t="n">
        <v>12.09</v>
      </c>
      <c r="H221" s="27" t="n">
        <v>12.09</v>
      </c>
    </row>
    <row r="222">
      <c r="A222" s="24" t="n">
        <v>45859</v>
      </c>
      <c r="B222" s="25" t="n">
        <v>9</v>
      </c>
      <c r="C222" s="25" t="n">
        <v>9</v>
      </c>
      <c r="D222" s="26" t="inlineStr">
        <is>
          <t>Wiener Schnitzel</t>
        </is>
      </c>
      <c r="E222" s="26" t="inlineStr">
        <is>
          <t>Vorspeisen</t>
        </is>
      </c>
      <c r="F222" s="25" t="n">
        <v>3</v>
      </c>
      <c r="G222" s="27" t="n">
        <v>27.05</v>
      </c>
      <c r="H222" s="27" t="n">
        <v>81.15000000000001</v>
      </c>
    </row>
    <row r="223">
      <c r="A223" s="24" t="n">
        <v>45716</v>
      </c>
      <c r="B223" s="25" t="n">
        <v>17</v>
      </c>
      <c r="C223" s="25" t="n">
        <v>4</v>
      </c>
      <c r="D223" s="26" t="inlineStr">
        <is>
          <t>Pommes</t>
        </is>
      </c>
      <c r="E223" s="26" t="inlineStr">
        <is>
          <t>Hauptspeisen</t>
        </is>
      </c>
      <c r="F223" s="25" t="n">
        <v>3</v>
      </c>
      <c r="G223" s="27" t="n">
        <v>11.98</v>
      </c>
      <c r="H223" s="27" t="n">
        <v>35.94</v>
      </c>
    </row>
    <row r="224">
      <c r="A224" s="24" t="n">
        <v>45865</v>
      </c>
      <c r="B224" s="25" t="n">
        <v>8</v>
      </c>
      <c r="C224" s="25" t="n">
        <v>18</v>
      </c>
      <c r="D224" s="26" t="inlineStr">
        <is>
          <t>Espresso</t>
        </is>
      </c>
      <c r="E224" s="26" t="inlineStr">
        <is>
          <t>Frühstück</t>
        </is>
      </c>
      <c r="F224" s="25" t="n">
        <v>1</v>
      </c>
      <c r="G224" s="27" t="n">
        <v>19.01</v>
      </c>
      <c r="H224" s="27" t="n">
        <v>19.01</v>
      </c>
    </row>
    <row r="225">
      <c r="A225" s="24" t="n">
        <v>45772</v>
      </c>
      <c r="B225" s="25" t="n">
        <v>20</v>
      </c>
      <c r="C225" s="25" t="n">
        <v>20</v>
      </c>
      <c r="D225" s="26" t="inlineStr">
        <is>
          <t>Wasser</t>
        </is>
      </c>
      <c r="E225" s="26" t="inlineStr">
        <is>
          <t>Hauptspeisen</t>
        </is>
      </c>
      <c r="F225" s="25" t="n">
        <v>2</v>
      </c>
      <c r="G225" s="27" t="n">
        <v>23.67</v>
      </c>
      <c r="H225" s="27" t="n">
        <v>47.34</v>
      </c>
    </row>
    <row r="226">
      <c r="A226" s="24" t="n">
        <v>45743</v>
      </c>
      <c r="B226" s="25" t="n">
        <v>9</v>
      </c>
      <c r="C226" s="25" t="n">
        <v>21</v>
      </c>
      <c r="D226" s="26" t="inlineStr">
        <is>
          <t>Kaffee</t>
        </is>
      </c>
      <c r="E226" s="26" t="inlineStr">
        <is>
          <t>Hauptspeisen</t>
        </is>
      </c>
      <c r="F226" s="25" t="n">
        <v>4</v>
      </c>
      <c r="G226" s="27" t="n">
        <v>10.39</v>
      </c>
      <c r="H226" s="27" t="n">
        <v>41.56</v>
      </c>
    </row>
    <row r="227">
      <c r="A227" s="24" t="n">
        <v>45855</v>
      </c>
      <c r="B227" s="25" t="n">
        <v>21</v>
      </c>
      <c r="C227" s="25" t="n">
        <v>3</v>
      </c>
      <c r="D227" s="26" t="inlineStr">
        <is>
          <t>Espresso</t>
        </is>
      </c>
      <c r="E227" s="26" t="inlineStr">
        <is>
          <t>Hauptspeisen</t>
        </is>
      </c>
      <c r="F227" s="25" t="n">
        <v>4</v>
      </c>
      <c r="G227" s="27" t="n">
        <v>13.71</v>
      </c>
      <c r="H227" s="27" t="n">
        <v>54.84</v>
      </c>
    </row>
    <row r="228">
      <c r="A228" s="24" t="n">
        <v>45780</v>
      </c>
      <c r="B228" s="25" t="n">
        <v>22</v>
      </c>
      <c r="C228" s="25" t="n">
        <v>20</v>
      </c>
      <c r="D228" s="26" t="inlineStr">
        <is>
          <t>Cäsar Salat</t>
        </is>
      </c>
      <c r="E228" s="26" t="inlineStr">
        <is>
          <t>Hauptspeisen</t>
        </is>
      </c>
      <c r="F228" s="25" t="n">
        <v>2</v>
      </c>
      <c r="G228" s="27" t="n">
        <v>24.92</v>
      </c>
      <c r="H228" s="27" t="n">
        <v>49.84</v>
      </c>
    </row>
    <row r="229">
      <c r="A229" s="24" t="n">
        <v>45882</v>
      </c>
      <c r="B229" s="25" t="n">
        <v>8</v>
      </c>
      <c r="C229" s="25" t="n">
        <v>24</v>
      </c>
      <c r="D229" s="26" t="inlineStr">
        <is>
          <t>Eis</t>
        </is>
      </c>
      <c r="E229" s="26" t="inlineStr">
        <is>
          <t>Vorspeisen</t>
        </is>
      </c>
      <c r="F229" s="25" t="n">
        <v>2</v>
      </c>
      <c r="G229" s="27" t="n">
        <v>23.88</v>
      </c>
      <c r="H229" s="27" t="n">
        <v>47.76</v>
      </c>
    </row>
    <row r="230">
      <c r="A230" s="24" t="n">
        <v>45791</v>
      </c>
      <c r="B230" s="25" t="n">
        <v>22</v>
      </c>
      <c r="C230" s="25" t="n">
        <v>15</v>
      </c>
      <c r="D230" s="26" t="inlineStr">
        <is>
          <t>Eis</t>
        </is>
      </c>
      <c r="E230" s="26" t="inlineStr">
        <is>
          <t>Frühstück</t>
        </is>
      </c>
      <c r="F230" s="25" t="n">
        <v>4</v>
      </c>
      <c r="G230" s="27" t="n">
        <v>26.77</v>
      </c>
      <c r="H230" s="27" t="n">
        <v>107.08</v>
      </c>
    </row>
    <row r="231">
      <c r="A231" s="24" t="n">
        <v>45668</v>
      </c>
      <c r="B231" s="25" t="n">
        <v>9</v>
      </c>
      <c r="C231" s="25" t="n">
        <v>24</v>
      </c>
      <c r="D231" s="26" t="inlineStr">
        <is>
          <t>Antipasti</t>
        </is>
      </c>
      <c r="E231" s="26" t="inlineStr">
        <is>
          <t>Desserts</t>
        </is>
      </c>
      <c r="F231" s="25" t="n">
        <v>3</v>
      </c>
      <c r="G231" s="27" t="n">
        <v>11.28</v>
      </c>
      <c r="H231" s="27" t="n">
        <v>33.84</v>
      </c>
    </row>
    <row r="232">
      <c r="A232" s="24" t="n">
        <v>45888</v>
      </c>
      <c r="B232" s="25" t="n">
        <v>21</v>
      </c>
      <c r="C232" s="25" t="n">
        <v>7</v>
      </c>
      <c r="D232" s="26" t="inlineStr">
        <is>
          <t>Käsekuchen</t>
        </is>
      </c>
      <c r="E232" s="26" t="inlineStr">
        <is>
          <t>Vorspeisen</t>
        </is>
      </c>
      <c r="F232" s="25" t="n">
        <v>1</v>
      </c>
      <c r="G232" s="27" t="n">
        <v>24.83</v>
      </c>
      <c r="H232" s="27" t="n">
        <v>24.83</v>
      </c>
    </row>
    <row r="233">
      <c r="A233" s="24" t="n">
        <v>45972</v>
      </c>
      <c r="B233" s="25" t="n">
        <v>22</v>
      </c>
      <c r="C233" s="25" t="n">
        <v>18</v>
      </c>
      <c r="D233" s="26" t="inlineStr">
        <is>
          <t>Käsekuchen</t>
        </is>
      </c>
      <c r="E233" s="26" t="inlineStr">
        <is>
          <t>Hauptspeisen</t>
        </is>
      </c>
      <c r="F233" s="25" t="n">
        <v>2</v>
      </c>
      <c r="G233" s="27" t="n">
        <v>17.06</v>
      </c>
      <c r="H233" s="27" t="n">
        <v>34.12</v>
      </c>
    </row>
    <row r="234">
      <c r="A234" s="24" t="n">
        <v>45981</v>
      </c>
      <c r="B234" s="25" t="n">
        <v>22</v>
      </c>
      <c r="C234" s="25" t="n">
        <v>10</v>
      </c>
      <c r="D234" s="26" t="inlineStr">
        <is>
          <t>Tomatensuppe</t>
        </is>
      </c>
      <c r="E234" s="26" t="inlineStr">
        <is>
          <t>Hauptspeisen</t>
        </is>
      </c>
      <c r="F234" s="25" t="n">
        <v>1</v>
      </c>
      <c r="G234" s="27" t="n">
        <v>12.03</v>
      </c>
      <c r="H234" s="27" t="n">
        <v>12.03</v>
      </c>
    </row>
    <row r="235">
      <c r="A235" s="24" t="n">
        <v>45780</v>
      </c>
      <c r="B235" s="25" t="n">
        <v>21</v>
      </c>
      <c r="C235" s="25" t="n">
        <v>21</v>
      </c>
      <c r="D235" s="26" t="inlineStr">
        <is>
          <t>Cäsar Salat</t>
        </is>
      </c>
      <c r="E235" s="26" t="inlineStr">
        <is>
          <t>Getränke</t>
        </is>
      </c>
      <c r="F235" s="25" t="n">
        <v>3</v>
      </c>
      <c r="G235" s="27" t="n">
        <v>11.61</v>
      </c>
      <c r="H235" s="27" t="n">
        <v>34.83</v>
      </c>
    </row>
    <row r="236">
      <c r="A236" s="24" t="n">
        <v>45888</v>
      </c>
      <c r="B236" s="25" t="n">
        <v>11</v>
      </c>
      <c r="C236" s="25" t="n">
        <v>21</v>
      </c>
      <c r="D236" s="26" t="inlineStr">
        <is>
          <t>Cäsar Salat</t>
        </is>
      </c>
      <c r="E236" s="26" t="inlineStr">
        <is>
          <t>Frühstück</t>
        </is>
      </c>
      <c r="F236" s="25" t="n">
        <v>3</v>
      </c>
      <c r="G236" s="27" t="n">
        <v>8.039999999999999</v>
      </c>
      <c r="H236" s="27" t="n">
        <v>24.12</v>
      </c>
    </row>
    <row r="237">
      <c r="A237" s="24" t="n">
        <v>45823</v>
      </c>
      <c r="B237" s="25" t="n">
        <v>22</v>
      </c>
      <c r="C237" s="25" t="n">
        <v>10</v>
      </c>
      <c r="D237" s="26" t="inlineStr">
        <is>
          <t>Limonade</t>
        </is>
      </c>
      <c r="E237" s="26" t="inlineStr">
        <is>
          <t>Frühstück</t>
        </is>
      </c>
      <c r="F237" s="25" t="n">
        <v>4</v>
      </c>
      <c r="G237" s="27" t="n">
        <v>17.44</v>
      </c>
      <c r="H237" s="27" t="n">
        <v>69.76000000000001</v>
      </c>
    </row>
    <row r="238">
      <c r="A238" s="24" t="n">
        <v>45864</v>
      </c>
      <c r="B238" s="25" t="n">
        <v>19</v>
      </c>
      <c r="C238" s="25" t="n">
        <v>25</v>
      </c>
      <c r="D238" s="26" t="inlineStr">
        <is>
          <t>Kaffee</t>
        </is>
      </c>
      <c r="E238" s="26" t="inlineStr">
        <is>
          <t>Vorspeisen</t>
        </is>
      </c>
      <c r="F238" s="25" t="n">
        <v>2</v>
      </c>
      <c r="G238" s="27" t="n">
        <v>25.89</v>
      </c>
      <c r="H238" s="27" t="n">
        <v>51.78</v>
      </c>
    </row>
    <row r="239">
      <c r="A239" s="24" t="n">
        <v>45919</v>
      </c>
      <c r="B239" s="25" t="n">
        <v>16</v>
      </c>
      <c r="C239" s="25" t="n">
        <v>4</v>
      </c>
      <c r="D239" s="26" t="inlineStr">
        <is>
          <t>Wrap</t>
        </is>
      </c>
      <c r="E239" s="26" t="inlineStr">
        <is>
          <t>Desserts</t>
        </is>
      </c>
      <c r="F239" s="25" t="n">
        <v>1</v>
      </c>
      <c r="G239" s="27" t="n">
        <v>11.78</v>
      </c>
      <c r="H239" s="27" t="n">
        <v>11.78</v>
      </c>
    </row>
    <row r="240">
      <c r="A240" s="24" t="n">
        <v>45873</v>
      </c>
      <c r="B240" s="25" t="n">
        <v>8</v>
      </c>
      <c r="C240" s="25" t="n">
        <v>18</v>
      </c>
      <c r="D240" s="26" t="inlineStr">
        <is>
          <t>Cola</t>
        </is>
      </c>
      <c r="E240" s="26" t="inlineStr">
        <is>
          <t>Desserts</t>
        </is>
      </c>
      <c r="F240" s="25" t="n">
        <v>3</v>
      </c>
      <c r="G240" s="27" t="n">
        <v>12.91</v>
      </c>
      <c r="H240" s="27" t="n">
        <v>38.73</v>
      </c>
    </row>
    <row r="241">
      <c r="A241" s="24" t="n">
        <v>45992</v>
      </c>
      <c r="B241" s="25" t="n">
        <v>11</v>
      </c>
      <c r="C241" s="25" t="n">
        <v>7</v>
      </c>
      <c r="D241" s="26" t="inlineStr">
        <is>
          <t>Hühner-Sandwich</t>
        </is>
      </c>
      <c r="E241" s="26" t="inlineStr">
        <is>
          <t>Hauptspeisen</t>
        </is>
      </c>
      <c r="F241" s="25" t="n">
        <v>3</v>
      </c>
      <c r="G241" s="27" t="n">
        <v>7.24</v>
      </c>
      <c r="H241" s="27" t="n">
        <v>21.72</v>
      </c>
    </row>
    <row r="242">
      <c r="A242" s="24" t="n">
        <v>45872</v>
      </c>
      <c r="B242" s="25" t="n">
        <v>16</v>
      </c>
      <c r="C242" s="25" t="n">
        <v>23</v>
      </c>
      <c r="D242" s="26" t="inlineStr">
        <is>
          <t>Limonade</t>
        </is>
      </c>
      <c r="E242" s="26" t="inlineStr">
        <is>
          <t>Vorspeisen</t>
        </is>
      </c>
      <c r="F242" s="25" t="n">
        <v>4</v>
      </c>
      <c r="G242" s="27" t="n">
        <v>8.380000000000001</v>
      </c>
      <c r="H242" s="27" t="n">
        <v>33.52</v>
      </c>
    </row>
    <row r="243">
      <c r="A243" s="24" t="n">
        <v>45738</v>
      </c>
      <c r="B243" s="25" t="n">
        <v>15</v>
      </c>
      <c r="C243" s="25" t="n">
        <v>18</v>
      </c>
      <c r="D243" s="26" t="inlineStr">
        <is>
          <t>Toast</t>
        </is>
      </c>
      <c r="E243" s="26" t="inlineStr">
        <is>
          <t>Desserts</t>
        </is>
      </c>
      <c r="F243" s="25" t="n">
        <v>1</v>
      </c>
      <c r="G243" s="27" t="n">
        <v>18.99</v>
      </c>
      <c r="H243" s="27" t="n">
        <v>18.99</v>
      </c>
    </row>
    <row r="244">
      <c r="A244" s="24" t="n">
        <v>45873</v>
      </c>
      <c r="B244" s="25" t="n">
        <v>22</v>
      </c>
      <c r="C244" s="25" t="n">
        <v>5</v>
      </c>
      <c r="D244" s="26" t="inlineStr">
        <is>
          <t>Tee</t>
        </is>
      </c>
      <c r="E244" s="26" t="inlineStr">
        <is>
          <t>Desserts</t>
        </is>
      </c>
      <c r="F244" s="25" t="n">
        <v>2</v>
      </c>
      <c r="G244" s="27" t="n">
        <v>25.71</v>
      </c>
      <c r="H244" s="27" t="n">
        <v>51.42</v>
      </c>
    </row>
    <row r="245">
      <c r="A245" s="24" t="n">
        <v>45660</v>
      </c>
      <c r="B245" s="25" t="n">
        <v>16</v>
      </c>
      <c r="C245" s="25" t="n">
        <v>15</v>
      </c>
      <c r="D245" s="26" t="inlineStr">
        <is>
          <t>Espresso</t>
        </is>
      </c>
      <c r="E245" s="26" t="inlineStr">
        <is>
          <t>Frühstück</t>
        </is>
      </c>
      <c r="F245" s="25" t="n">
        <v>2</v>
      </c>
      <c r="G245" s="27" t="n">
        <v>6.4</v>
      </c>
      <c r="H245" s="27" t="n">
        <v>12.8</v>
      </c>
    </row>
    <row r="246">
      <c r="A246" s="24" t="n">
        <v>45769</v>
      </c>
      <c r="B246" s="25" t="n">
        <v>13</v>
      </c>
      <c r="C246" s="25" t="n">
        <v>24</v>
      </c>
      <c r="D246" s="26" t="inlineStr">
        <is>
          <t>Cäsar Salat</t>
        </is>
      </c>
      <c r="E246" s="26" t="inlineStr">
        <is>
          <t>Frühstück</t>
        </is>
      </c>
      <c r="F246" s="25" t="n">
        <v>3</v>
      </c>
      <c r="G246" s="27" t="n">
        <v>23.77</v>
      </c>
      <c r="H246" s="27" t="n">
        <v>71.31</v>
      </c>
    </row>
    <row r="247">
      <c r="A247" s="24" t="n">
        <v>45852</v>
      </c>
      <c r="B247" s="25" t="n">
        <v>18</v>
      </c>
      <c r="C247" s="25" t="n">
        <v>24</v>
      </c>
      <c r="D247" s="26" t="inlineStr">
        <is>
          <t>Antipasti</t>
        </is>
      </c>
      <c r="E247" s="26" t="inlineStr">
        <is>
          <t>Frühstück</t>
        </is>
      </c>
      <c r="F247" s="25" t="n">
        <v>2</v>
      </c>
      <c r="G247" s="27" t="n">
        <v>26.48</v>
      </c>
      <c r="H247" s="27" t="n">
        <v>52.96</v>
      </c>
    </row>
    <row r="248">
      <c r="A248" s="24" t="n">
        <v>45769</v>
      </c>
      <c r="B248" s="25" t="n">
        <v>12</v>
      </c>
      <c r="C248" s="25" t="n">
        <v>17</v>
      </c>
      <c r="D248" s="26" t="inlineStr">
        <is>
          <t>Eis</t>
        </is>
      </c>
      <c r="E248" s="26" t="inlineStr">
        <is>
          <t>Desserts</t>
        </is>
      </c>
      <c r="F248" s="25" t="n">
        <v>4</v>
      </c>
      <c r="G248" s="27" t="n">
        <v>13.19</v>
      </c>
      <c r="H248" s="27" t="n">
        <v>52.76</v>
      </c>
    </row>
    <row r="249">
      <c r="A249" s="24" t="n">
        <v>45684</v>
      </c>
      <c r="B249" s="25" t="n">
        <v>22</v>
      </c>
      <c r="C249" s="25" t="n">
        <v>11</v>
      </c>
      <c r="D249" s="26" t="inlineStr">
        <is>
          <t>Tee</t>
        </is>
      </c>
      <c r="E249" s="26" t="inlineStr">
        <is>
          <t>Desserts</t>
        </is>
      </c>
      <c r="F249" s="25" t="n">
        <v>2</v>
      </c>
      <c r="G249" s="27" t="n">
        <v>12.6</v>
      </c>
      <c r="H249" s="27" t="n">
        <v>25.2</v>
      </c>
    </row>
    <row r="250">
      <c r="A250" s="24" t="n">
        <v>45788</v>
      </c>
      <c r="B250" s="25" t="n">
        <v>17</v>
      </c>
      <c r="C250" s="25" t="n">
        <v>11</v>
      </c>
      <c r="D250" s="26" t="inlineStr">
        <is>
          <t>Omelett</t>
        </is>
      </c>
      <c r="E250" s="26" t="inlineStr">
        <is>
          <t>Vorspeisen</t>
        </is>
      </c>
      <c r="F250" s="25" t="n">
        <v>2</v>
      </c>
      <c r="G250" s="27" t="n">
        <v>11.15</v>
      </c>
      <c r="H250" s="27" t="n">
        <v>22.3</v>
      </c>
    </row>
    <row r="251">
      <c r="A251" s="24" t="n">
        <v>45761</v>
      </c>
      <c r="B251" s="25" t="n">
        <v>13</v>
      </c>
      <c r="C251" s="25" t="n">
        <v>22</v>
      </c>
      <c r="D251" s="26" t="inlineStr">
        <is>
          <t>Pommes</t>
        </is>
      </c>
      <c r="E251" s="26" t="inlineStr">
        <is>
          <t>Frühstück</t>
        </is>
      </c>
      <c r="F251" s="25" t="n">
        <v>1</v>
      </c>
      <c r="G251" s="27" t="n">
        <v>25.06</v>
      </c>
      <c r="H251" s="27" t="n">
        <v>25.06</v>
      </c>
    </row>
    <row r="252">
      <c r="A252" s="24" t="n">
        <v>45953</v>
      </c>
      <c r="B252" s="25" t="n">
        <v>9</v>
      </c>
      <c r="C252" s="25" t="n">
        <v>11</v>
      </c>
      <c r="D252" s="26" t="inlineStr">
        <is>
          <t>Kaffee</t>
        </is>
      </c>
      <c r="E252" s="26" t="inlineStr">
        <is>
          <t>Frühstück</t>
        </is>
      </c>
      <c r="F252" s="25" t="n">
        <v>3</v>
      </c>
      <c r="G252" s="27" t="n">
        <v>10.52</v>
      </c>
      <c r="H252" s="27" t="n">
        <v>31.56</v>
      </c>
    </row>
    <row r="253">
      <c r="A253" s="24" t="n">
        <v>45897</v>
      </c>
      <c r="B253" s="25" t="n">
        <v>22</v>
      </c>
      <c r="C253" s="25" t="n">
        <v>25</v>
      </c>
      <c r="D253" s="26" t="inlineStr">
        <is>
          <t>Omelett</t>
        </is>
      </c>
      <c r="E253" s="26" t="inlineStr">
        <is>
          <t>Getränke</t>
        </is>
      </c>
      <c r="F253" s="25" t="n">
        <v>3</v>
      </c>
      <c r="G253" s="27" t="n">
        <v>5.76</v>
      </c>
      <c r="H253" s="27" t="n">
        <v>17.28</v>
      </c>
    </row>
    <row r="254">
      <c r="A254" s="24" t="n">
        <v>45684</v>
      </c>
      <c r="B254" s="25" t="n">
        <v>9</v>
      </c>
      <c r="C254" s="25" t="n">
        <v>9</v>
      </c>
      <c r="D254" s="26" t="inlineStr">
        <is>
          <t>Margherita Pizza</t>
        </is>
      </c>
      <c r="E254" s="26" t="inlineStr">
        <is>
          <t>Desserts</t>
        </is>
      </c>
      <c r="F254" s="25" t="n">
        <v>4</v>
      </c>
      <c r="G254" s="27" t="n">
        <v>22.08</v>
      </c>
      <c r="H254" s="27" t="n">
        <v>88.31999999999999</v>
      </c>
    </row>
    <row r="255">
      <c r="A255" s="24" t="n">
        <v>46001</v>
      </c>
      <c r="B255" s="25" t="n">
        <v>8</v>
      </c>
      <c r="C255" s="25" t="n">
        <v>7</v>
      </c>
      <c r="D255" s="26" t="inlineStr">
        <is>
          <t>Margherita Pizza</t>
        </is>
      </c>
      <c r="E255" s="26" t="inlineStr">
        <is>
          <t>Frühstück</t>
        </is>
      </c>
      <c r="F255" s="25" t="n">
        <v>2</v>
      </c>
      <c r="G255" s="27" t="n">
        <v>27.38</v>
      </c>
      <c r="H255" s="27" t="n">
        <v>54.76</v>
      </c>
    </row>
    <row r="256">
      <c r="A256" s="24" t="n">
        <v>45851</v>
      </c>
      <c r="B256" s="25" t="n">
        <v>14</v>
      </c>
      <c r="C256" s="25" t="n">
        <v>21</v>
      </c>
      <c r="D256" s="26" t="inlineStr">
        <is>
          <t>Wiener Schnitzel</t>
        </is>
      </c>
      <c r="E256" s="26" t="inlineStr">
        <is>
          <t>Desserts</t>
        </is>
      </c>
      <c r="F256" s="25" t="n">
        <v>4</v>
      </c>
      <c r="G256" s="27" t="n">
        <v>7.49</v>
      </c>
      <c r="H256" s="27" t="n">
        <v>29.96</v>
      </c>
    </row>
    <row r="257">
      <c r="A257" s="24" t="n">
        <v>46007</v>
      </c>
      <c r="B257" s="25" t="n">
        <v>22</v>
      </c>
      <c r="C257" s="25" t="n">
        <v>3</v>
      </c>
      <c r="D257" s="26" t="inlineStr">
        <is>
          <t>Limonade</t>
        </is>
      </c>
      <c r="E257" s="26" t="inlineStr">
        <is>
          <t>Vorspeisen</t>
        </is>
      </c>
      <c r="F257" s="25" t="n">
        <v>2</v>
      </c>
      <c r="G257" s="27" t="n">
        <v>14.66</v>
      </c>
      <c r="H257" s="27" t="n">
        <v>29.32</v>
      </c>
    </row>
    <row r="258">
      <c r="A258" s="24" t="n">
        <v>45912</v>
      </c>
      <c r="B258" s="25" t="n">
        <v>19</v>
      </c>
      <c r="C258" s="25" t="n">
        <v>12</v>
      </c>
      <c r="D258" s="26" t="inlineStr">
        <is>
          <t>Limonade</t>
        </is>
      </c>
      <c r="E258" s="26" t="inlineStr">
        <is>
          <t>Hauptspeisen</t>
        </is>
      </c>
      <c r="F258" s="25" t="n">
        <v>3</v>
      </c>
      <c r="G258" s="27" t="n">
        <v>7.62</v>
      </c>
      <c r="H258" s="27" t="n">
        <v>22.86</v>
      </c>
    </row>
    <row r="259">
      <c r="A259" s="24" t="n">
        <v>45943</v>
      </c>
      <c r="B259" s="25" t="n">
        <v>8</v>
      </c>
      <c r="C259" s="25" t="n">
        <v>21</v>
      </c>
      <c r="D259" s="26" t="inlineStr">
        <is>
          <t>Käsekuchen</t>
        </is>
      </c>
      <c r="E259" s="26" t="inlineStr">
        <is>
          <t>Frühstück</t>
        </is>
      </c>
      <c r="F259" s="25" t="n">
        <v>1</v>
      </c>
      <c r="G259" s="27" t="n">
        <v>22.45</v>
      </c>
      <c r="H259" s="27" t="n">
        <v>22.45</v>
      </c>
    </row>
    <row r="260">
      <c r="A260" s="24" t="n">
        <v>45968</v>
      </c>
      <c r="B260" s="25" t="n">
        <v>9</v>
      </c>
      <c r="C260" s="25" t="n">
        <v>11</v>
      </c>
      <c r="D260" s="26" t="inlineStr">
        <is>
          <t>Wiener Schnitzel</t>
        </is>
      </c>
      <c r="E260" s="26" t="inlineStr">
        <is>
          <t>Vorspeisen</t>
        </is>
      </c>
      <c r="F260" s="25" t="n">
        <v>1</v>
      </c>
      <c r="G260" s="27" t="n">
        <v>26.7</v>
      </c>
      <c r="H260" s="27" t="n">
        <v>26.7</v>
      </c>
    </row>
    <row r="261">
      <c r="A261" s="24" t="n">
        <v>45955</v>
      </c>
      <c r="B261" s="25" t="n">
        <v>19</v>
      </c>
      <c r="C261" s="25" t="n">
        <v>2</v>
      </c>
      <c r="D261" s="26" t="inlineStr">
        <is>
          <t>Hühner-Sandwich</t>
        </is>
      </c>
      <c r="E261" s="26" t="inlineStr">
        <is>
          <t>Hauptspeisen</t>
        </is>
      </c>
      <c r="F261" s="25" t="n">
        <v>1</v>
      </c>
      <c r="G261" s="27" t="n">
        <v>16.61</v>
      </c>
      <c r="H261" s="27" t="n">
        <v>16.61</v>
      </c>
    </row>
    <row r="262">
      <c r="A262" s="24" t="n">
        <v>45949</v>
      </c>
      <c r="B262" s="25" t="n">
        <v>17</v>
      </c>
      <c r="C262" s="25" t="n">
        <v>20</v>
      </c>
      <c r="D262" s="26" t="inlineStr">
        <is>
          <t>Antipasti</t>
        </is>
      </c>
      <c r="E262" s="26" t="inlineStr">
        <is>
          <t>Frühstück</t>
        </is>
      </c>
      <c r="F262" s="25" t="n">
        <v>1</v>
      </c>
      <c r="G262" s="27" t="n">
        <v>20.74</v>
      </c>
      <c r="H262" s="27" t="n">
        <v>20.74</v>
      </c>
    </row>
    <row r="263">
      <c r="A263" s="24" t="n">
        <v>45890</v>
      </c>
      <c r="B263" s="25" t="n">
        <v>11</v>
      </c>
      <c r="C263" s="25" t="n">
        <v>14</v>
      </c>
      <c r="D263" s="26" t="inlineStr">
        <is>
          <t>Margherita Pizza</t>
        </is>
      </c>
      <c r="E263" s="26" t="inlineStr">
        <is>
          <t>Hauptspeisen</t>
        </is>
      </c>
      <c r="F263" s="25" t="n">
        <v>2</v>
      </c>
      <c r="G263" s="27" t="n">
        <v>25.44</v>
      </c>
      <c r="H263" s="27" t="n">
        <v>50.88</v>
      </c>
    </row>
    <row r="264">
      <c r="A264" s="24" t="n">
        <v>45848</v>
      </c>
      <c r="B264" s="25" t="n">
        <v>20</v>
      </c>
      <c r="C264" s="25" t="n">
        <v>10</v>
      </c>
      <c r="D264" s="26" t="inlineStr">
        <is>
          <t>Omelett</t>
        </is>
      </c>
      <c r="E264" s="26" t="inlineStr">
        <is>
          <t>Desserts</t>
        </is>
      </c>
      <c r="F264" s="25" t="n">
        <v>2</v>
      </c>
      <c r="G264" s="27" t="n">
        <v>12.64</v>
      </c>
      <c r="H264" s="27" t="n">
        <v>25.28</v>
      </c>
    </row>
    <row r="265">
      <c r="A265" s="24" t="n">
        <v>46005</v>
      </c>
      <c r="B265" s="25" t="n">
        <v>9</v>
      </c>
      <c r="C265" s="25" t="n">
        <v>7</v>
      </c>
      <c r="D265" s="26" t="inlineStr">
        <is>
          <t>Cola</t>
        </is>
      </c>
      <c r="E265" s="26" t="inlineStr">
        <is>
          <t>Frühstück</t>
        </is>
      </c>
      <c r="F265" s="25" t="n">
        <v>1</v>
      </c>
      <c r="G265" s="27" t="n">
        <v>5.16</v>
      </c>
      <c r="H265" s="27" t="n">
        <v>5.16</v>
      </c>
    </row>
    <row r="266">
      <c r="A266" s="24" t="n">
        <v>45704</v>
      </c>
      <c r="B266" s="25" t="n">
        <v>10</v>
      </c>
      <c r="C266" s="25" t="n">
        <v>21</v>
      </c>
      <c r="D266" s="26" t="inlineStr">
        <is>
          <t>Kaffee</t>
        </is>
      </c>
      <c r="E266" s="26" t="inlineStr">
        <is>
          <t>Hauptspeisen</t>
        </is>
      </c>
      <c r="F266" s="25" t="n">
        <v>3</v>
      </c>
      <c r="G266" s="27" t="n">
        <v>26.73</v>
      </c>
      <c r="H266" s="27" t="n">
        <v>80.19</v>
      </c>
    </row>
    <row r="267">
      <c r="A267" s="24" t="n">
        <v>45953</v>
      </c>
      <c r="B267" s="25" t="n">
        <v>19</v>
      </c>
      <c r="C267" s="25" t="n">
        <v>4</v>
      </c>
      <c r="D267" s="26" t="inlineStr">
        <is>
          <t>Kaffee</t>
        </is>
      </c>
      <c r="E267" s="26" t="inlineStr">
        <is>
          <t>Vorspeisen</t>
        </is>
      </c>
      <c r="F267" s="25" t="n">
        <v>3</v>
      </c>
      <c r="G267" s="27" t="n">
        <v>17.99</v>
      </c>
      <c r="H267" s="27" t="n">
        <v>53.97</v>
      </c>
    </row>
    <row r="268">
      <c r="A268" s="24" t="n">
        <v>45680</v>
      </c>
      <c r="B268" s="25" t="n">
        <v>19</v>
      </c>
      <c r="C268" s="25" t="n">
        <v>19</v>
      </c>
      <c r="D268" s="26" t="inlineStr">
        <is>
          <t>Eis</t>
        </is>
      </c>
      <c r="E268" s="26" t="inlineStr">
        <is>
          <t>Hauptspeisen</t>
        </is>
      </c>
      <c r="F268" s="25" t="n">
        <v>3</v>
      </c>
      <c r="G268" s="27" t="n">
        <v>21.74</v>
      </c>
      <c r="H268" s="27" t="n">
        <v>65.22</v>
      </c>
    </row>
    <row r="269">
      <c r="A269" s="24" t="n">
        <v>45783</v>
      </c>
      <c r="B269" s="25" t="n">
        <v>21</v>
      </c>
      <c r="C269" s="25" t="n">
        <v>21</v>
      </c>
      <c r="D269" s="26" t="inlineStr">
        <is>
          <t>Spaghetti</t>
        </is>
      </c>
      <c r="E269" s="26" t="inlineStr">
        <is>
          <t>Hauptspeisen</t>
        </is>
      </c>
      <c r="F269" s="25" t="n">
        <v>4</v>
      </c>
      <c r="G269" s="27" t="n">
        <v>25.6</v>
      </c>
      <c r="H269" s="27" t="n">
        <v>102.4</v>
      </c>
    </row>
    <row r="270">
      <c r="A270" s="24" t="n">
        <v>45700</v>
      </c>
      <c r="B270" s="25" t="n">
        <v>11</v>
      </c>
      <c r="C270" s="25" t="n">
        <v>1</v>
      </c>
      <c r="D270" s="26" t="inlineStr">
        <is>
          <t>Hühner-Sandwich</t>
        </is>
      </c>
      <c r="E270" s="26" t="inlineStr">
        <is>
          <t>Hauptspeisen</t>
        </is>
      </c>
      <c r="F270" s="25" t="n">
        <v>2</v>
      </c>
      <c r="G270" s="27" t="n">
        <v>10.24</v>
      </c>
      <c r="H270" s="27" t="n">
        <v>20.48</v>
      </c>
    </row>
    <row r="271">
      <c r="A271" s="24" t="n">
        <v>45712</v>
      </c>
      <c r="B271" s="25" t="n">
        <v>22</v>
      </c>
      <c r="C271" s="25" t="n">
        <v>18</v>
      </c>
      <c r="D271" s="26" t="inlineStr">
        <is>
          <t>Pommes</t>
        </is>
      </c>
      <c r="E271" s="26" t="inlineStr">
        <is>
          <t>Getränke</t>
        </is>
      </c>
      <c r="F271" s="25" t="n">
        <v>2</v>
      </c>
      <c r="G271" s="27" t="n">
        <v>5.45</v>
      </c>
      <c r="H271" s="27" t="n">
        <v>10.9</v>
      </c>
    </row>
    <row r="272">
      <c r="A272" s="24" t="n">
        <v>46006</v>
      </c>
      <c r="B272" s="25" t="n">
        <v>14</v>
      </c>
      <c r="C272" s="25" t="n">
        <v>18</v>
      </c>
      <c r="D272" s="26" t="inlineStr">
        <is>
          <t>Hühner-Sandwich</t>
        </is>
      </c>
      <c r="E272" s="26" t="inlineStr">
        <is>
          <t>Hauptspeisen</t>
        </is>
      </c>
      <c r="F272" s="25" t="n">
        <v>3</v>
      </c>
      <c r="G272" s="27" t="n">
        <v>7.41</v>
      </c>
      <c r="H272" s="27" t="n">
        <v>22.23</v>
      </c>
    </row>
    <row r="273">
      <c r="A273" s="24" t="n">
        <v>46015</v>
      </c>
      <c r="B273" s="25" t="n">
        <v>13</v>
      </c>
      <c r="C273" s="25" t="n">
        <v>15</v>
      </c>
      <c r="D273" s="26" t="inlineStr">
        <is>
          <t>Hühner-Sandwich</t>
        </is>
      </c>
      <c r="E273" s="26" t="inlineStr">
        <is>
          <t>Desserts</t>
        </is>
      </c>
      <c r="F273" s="25" t="n">
        <v>1</v>
      </c>
      <c r="G273" s="27" t="n">
        <v>14.3</v>
      </c>
      <c r="H273" s="27" t="n">
        <v>14.3</v>
      </c>
    </row>
    <row r="274">
      <c r="A274" s="24" t="n">
        <v>45844</v>
      </c>
      <c r="B274" s="25" t="n">
        <v>20</v>
      </c>
      <c r="C274" s="25" t="n">
        <v>17</v>
      </c>
      <c r="D274" s="26" t="inlineStr">
        <is>
          <t>Wrap</t>
        </is>
      </c>
      <c r="E274" s="26" t="inlineStr">
        <is>
          <t>Desserts</t>
        </is>
      </c>
      <c r="F274" s="25" t="n">
        <v>3</v>
      </c>
      <c r="G274" s="27" t="n">
        <v>11.28</v>
      </c>
      <c r="H274" s="27" t="n">
        <v>33.84</v>
      </c>
    </row>
    <row r="275">
      <c r="A275" s="24" t="n">
        <v>45933</v>
      </c>
      <c r="B275" s="25" t="n">
        <v>20</v>
      </c>
      <c r="C275" s="25" t="n">
        <v>3</v>
      </c>
      <c r="D275" s="26" t="inlineStr">
        <is>
          <t>Tomatensuppe</t>
        </is>
      </c>
      <c r="E275" s="26" t="inlineStr">
        <is>
          <t>Vorspeisen</t>
        </is>
      </c>
      <c r="F275" s="25" t="n">
        <v>2</v>
      </c>
      <c r="G275" s="27" t="n">
        <v>4.23</v>
      </c>
      <c r="H275" s="27" t="n">
        <v>8.460000000000001</v>
      </c>
    </row>
    <row r="276">
      <c r="A276" s="24" t="n">
        <v>45812</v>
      </c>
      <c r="B276" s="25" t="n">
        <v>11</v>
      </c>
      <c r="C276" s="25" t="n">
        <v>16</v>
      </c>
      <c r="D276" s="26" t="inlineStr">
        <is>
          <t>Cäsar Salat</t>
        </is>
      </c>
      <c r="E276" s="26" t="inlineStr">
        <is>
          <t>Getränke</t>
        </is>
      </c>
      <c r="F276" s="25" t="n">
        <v>1</v>
      </c>
      <c r="G276" s="27" t="n">
        <v>10.59</v>
      </c>
      <c r="H276" s="27" t="n">
        <v>10.59</v>
      </c>
    </row>
    <row r="277">
      <c r="A277" s="24" t="n">
        <v>45843</v>
      </c>
      <c r="B277" s="25" t="n">
        <v>16</v>
      </c>
      <c r="C277" s="25" t="n">
        <v>24</v>
      </c>
      <c r="D277" s="26" t="inlineStr">
        <is>
          <t>Pommes</t>
        </is>
      </c>
      <c r="E277" s="26" t="inlineStr">
        <is>
          <t>Desserts</t>
        </is>
      </c>
      <c r="F277" s="25" t="n">
        <v>1</v>
      </c>
      <c r="G277" s="27" t="n">
        <v>4.9</v>
      </c>
      <c r="H277" s="27" t="n">
        <v>4.9</v>
      </c>
    </row>
    <row r="278">
      <c r="A278" s="24" t="n">
        <v>45662</v>
      </c>
      <c r="B278" s="25" t="n">
        <v>14</v>
      </c>
      <c r="C278" s="25" t="n">
        <v>13</v>
      </c>
      <c r="D278" s="26" t="inlineStr">
        <is>
          <t>Wrap</t>
        </is>
      </c>
      <c r="E278" s="26" t="inlineStr">
        <is>
          <t>Getränke</t>
        </is>
      </c>
      <c r="F278" s="25" t="n">
        <v>2</v>
      </c>
      <c r="G278" s="27" t="n">
        <v>14.2</v>
      </c>
      <c r="H278" s="27" t="n">
        <v>28.4</v>
      </c>
    </row>
    <row r="279">
      <c r="A279" s="24" t="n">
        <v>45786</v>
      </c>
      <c r="B279" s="25" t="n">
        <v>14</v>
      </c>
      <c r="C279" s="25" t="n">
        <v>18</v>
      </c>
      <c r="D279" s="26" t="inlineStr">
        <is>
          <t>Antipasti</t>
        </is>
      </c>
      <c r="E279" s="26" t="inlineStr">
        <is>
          <t>Desserts</t>
        </is>
      </c>
      <c r="F279" s="25" t="n">
        <v>2</v>
      </c>
      <c r="G279" s="27" t="n">
        <v>14.53</v>
      </c>
      <c r="H279" s="27" t="n">
        <v>29.06</v>
      </c>
    </row>
    <row r="280">
      <c r="A280" s="24" t="n">
        <v>45743</v>
      </c>
      <c r="B280" s="25" t="n">
        <v>12</v>
      </c>
      <c r="C280" s="25" t="n">
        <v>23</v>
      </c>
      <c r="D280" s="26" t="inlineStr">
        <is>
          <t>Wasser</t>
        </is>
      </c>
      <c r="E280" s="26" t="inlineStr">
        <is>
          <t>Desserts</t>
        </is>
      </c>
      <c r="F280" s="25" t="n">
        <v>3</v>
      </c>
      <c r="G280" s="27" t="n">
        <v>23.25</v>
      </c>
      <c r="H280" s="27" t="n">
        <v>69.75</v>
      </c>
    </row>
    <row r="281">
      <c r="A281" s="24" t="n">
        <v>45716</v>
      </c>
      <c r="B281" s="25" t="n">
        <v>13</v>
      </c>
      <c r="C281" s="25" t="n">
        <v>25</v>
      </c>
      <c r="D281" s="26" t="inlineStr">
        <is>
          <t>Margherita Pizza</t>
        </is>
      </c>
      <c r="E281" s="26" t="inlineStr">
        <is>
          <t>Getränke</t>
        </is>
      </c>
      <c r="F281" s="25" t="n">
        <v>4</v>
      </c>
      <c r="G281" s="27" t="n">
        <v>13.59</v>
      </c>
      <c r="H281" s="27" t="n">
        <v>54.36</v>
      </c>
    </row>
    <row r="282">
      <c r="A282" s="24" t="n">
        <v>45794</v>
      </c>
      <c r="B282" s="25" t="n">
        <v>20</v>
      </c>
      <c r="C282" s="25" t="n">
        <v>21</v>
      </c>
      <c r="D282" s="26" t="inlineStr">
        <is>
          <t>Eis</t>
        </is>
      </c>
      <c r="E282" s="26" t="inlineStr">
        <is>
          <t>Desserts</t>
        </is>
      </c>
      <c r="F282" s="25" t="n">
        <v>3</v>
      </c>
      <c r="G282" s="27" t="n">
        <v>15.77</v>
      </c>
      <c r="H282" s="27" t="n">
        <v>47.31</v>
      </c>
    </row>
    <row r="283">
      <c r="A283" s="24" t="n">
        <v>45865</v>
      </c>
      <c r="B283" s="25" t="n">
        <v>14</v>
      </c>
      <c r="C283" s="25" t="n">
        <v>23</v>
      </c>
      <c r="D283" s="26" t="inlineStr">
        <is>
          <t>Espresso</t>
        </is>
      </c>
      <c r="E283" s="26" t="inlineStr">
        <is>
          <t>Frühstück</t>
        </is>
      </c>
      <c r="F283" s="25" t="n">
        <v>2</v>
      </c>
      <c r="G283" s="27" t="n">
        <v>25.56</v>
      </c>
      <c r="H283" s="27" t="n">
        <v>51.12</v>
      </c>
    </row>
    <row r="284">
      <c r="A284" s="24" t="n">
        <v>45940</v>
      </c>
      <c r="B284" s="25" t="n">
        <v>20</v>
      </c>
      <c r="C284" s="25" t="n">
        <v>1</v>
      </c>
      <c r="D284" s="26" t="inlineStr">
        <is>
          <t>Wrap</t>
        </is>
      </c>
      <c r="E284" s="26" t="inlineStr">
        <is>
          <t>Vorspeisen</t>
        </is>
      </c>
      <c r="F284" s="25" t="n">
        <v>3</v>
      </c>
      <c r="G284" s="27" t="n">
        <v>25.01</v>
      </c>
      <c r="H284" s="27" t="n">
        <v>75.03</v>
      </c>
    </row>
    <row r="285">
      <c r="A285" s="24" t="n">
        <v>45843</v>
      </c>
      <c r="B285" s="25" t="n">
        <v>8</v>
      </c>
      <c r="C285" s="25" t="n">
        <v>25</v>
      </c>
      <c r="D285" s="26" t="inlineStr">
        <is>
          <t>Pfannkuchen</t>
        </is>
      </c>
      <c r="E285" s="26" t="inlineStr">
        <is>
          <t>Frühstück</t>
        </is>
      </c>
      <c r="F285" s="25" t="n">
        <v>4</v>
      </c>
      <c r="G285" s="27" t="n">
        <v>14.69</v>
      </c>
      <c r="H285" s="27" t="n">
        <v>58.76</v>
      </c>
    </row>
    <row r="286">
      <c r="A286" s="24" t="n">
        <v>45795</v>
      </c>
      <c r="B286" s="25" t="n">
        <v>12</v>
      </c>
      <c r="C286" s="25" t="n">
        <v>9</v>
      </c>
      <c r="D286" s="26" t="inlineStr">
        <is>
          <t>Käsekuchen</t>
        </is>
      </c>
      <c r="E286" s="26" t="inlineStr">
        <is>
          <t>Getränke</t>
        </is>
      </c>
      <c r="F286" s="25" t="n">
        <v>4</v>
      </c>
      <c r="G286" s="27" t="n">
        <v>13.45</v>
      </c>
      <c r="H286" s="27" t="n">
        <v>53.8</v>
      </c>
    </row>
    <row r="287">
      <c r="A287" s="24" t="n">
        <v>45843</v>
      </c>
      <c r="B287" s="25" t="n">
        <v>15</v>
      </c>
      <c r="C287" s="25" t="n">
        <v>5</v>
      </c>
      <c r="D287" s="26" t="inlineStr">
        <is>
          <t>Antipasti</t>
        </is>
      </c>
      <c r="E287" s="26" t="inlineStr">
        <is>
          <t>Desserts</t>
        </is>
      </c>
      <c r="F287" s="25" t="n">
        <v>4</v>
      </c>
      <c r="G287" s="27" t="n">
        <v>20.53</v>
      </c>
      <c r="H287" s="27" t="n">
        <v>82.12</v>
      </c>
    </row>
    <row r="288">
      <c r="A288" s="24" t="n">
        <v>45844</v>
      </c>
      <c r="B288" s="25" t="n">
        <v>22</v>
      </c>
      <c r="C288" s="25" t="n">
        <v>21</v>
      </c>
      <c r="D288" s="26" t="inlineStr">
        <is>
          <t>Spaghetti</t>
        </is>
      </c>
      <c r="E288" s="26" t="inlineStr">
        <is>
          <t>Getränke</t>
        </is>
      </c>
      <c r="F288" s="25" t="n">
        <v>3</v>
      </c>
      <c r="G288" s="27" t="n">
        <v>22.52</v>
      </c>
      <c r="H288" s="27" t="n">
        <v>67.56</v>
      </c>
    </row>
    <row r="289">
      <c r="A289" s="24" t="n">
        <v>45712</v>
      </c>
      <c r="B289" s="25" t="n">
        <v>14</v>
      </c>
      <c r="C289" s="25" t="n">
        <v>24</v>
      </c>
      <c r="D289" s="26" t="inlineStr">
        <is>
          <t>Wiener Schnitzel</t>
        </is>
      </c>
      <c r="E289" s="26" t="inlineStr">
        <is>
          <t>Frühstück</t>
        </is>
      </c>
      <c r="F289" s="25" t="n">
        <v>4</v>
      </c>
      <c r="G289" s="27" t="n">
        <v>23.33</v>
      </c>
      <c r="H289" s="27" t="n">
        <v>93.31999999999999</v>
      </c>
    </row>
    <row r="290">
      <c r="A290" s="24" t="n">
        <v>45909</v>
      </c>
      <c r="B290" s="25" t="n">
        <v>21</v>
      </c>
      <c r="C290" s="25" t="n">
        <v>3</v>
      </c>
      <c r="D290" s="26" t="inlineStr">
        <is>
          <t>Pfannkuchen</t>
        </is>
      </c>
      <c r="E290" s="26" t="inlineStr">
        <is>
          <t>Hauptspeisen</t>
        </is>
      </c>
      <c r="F290" s="25" t="n">
        <v>3</v>
      </c>
      <c r="G290" s="27" t="n">
        <v>23.68</v>
      </c>
      <c r="H290" s="27" t="n">
        <v>71.04000000000001</v>
      </c>
    </row>
    <row r="291">
      <c r="A291" s="24" t="n">
        <v>45884</v>
      </c>
      <c r="B291" s="25" t="n">
        <v>14</v>
      </c>
      <c r="C291" s="25" t="n">
        <v>11</v>
      </c>
      <c r="D291" s="26" t="inlineStr">
        <is>
          <t>Pommes</t>
        </is>
      </c>
      <c r="E291" s="26" t="inlineStr">
        <is>
          <t>Frühstück</t>
        </is>
      </c>
      <c r="F291" s="25" t="n">
        <v>2</v>
      </c>
      <c r="G291" s="27" t="n">
        <v>23.96</v>
      </c>
      <c r="H291" s="27" t="n">
        <v>47.92</v>
      </c>
    </row>
    <row r="292">
      <c r="A292" s="24" t="n">
        <v>45726</v>
      </c>
      <c r="B292" s="25" t="n">
        <v>13</v>
      </c>
      <c r="C292" s="25" t="n">
        <v>20</v>
      </c>
      <c r="D292" s="26" t="inlineStr">
        <is>
          <t>Hühner-Sandwich</t>
        </is>
      </c>
      <c r="E292" s="26" t="inlineStr">
        <is>
          <t>Desserts</t>
        </is>
      </c>
      <c r="F292" s="25" t="n">
        <v>1</v>
      </c>
      <c r="G292" s="27" t="n">
        <v>27.11</v>
      </c>
      <c r="H292" s="27" t="n">
        <v>27.11</v>
      </c>
    </row>
    <row r="293">
      <c r="A293" s="24" t="n">
        <v>45864</v>
      </c>
      <c r="B293" s="25" t="n">
        <v>8</v>
      </c>
      <c r="C293" s="25" t="n">
        <v>1</v>
      </c>
      <c r="D293" s="26" t="inlineStr">
        <is>
          <t>Omelett</t>
        </is>
      </c>
      <c r="E293" s="26" t="inlineStr">
        <is>
          <t>Frühstück</t>
        </is>
      </c>
      <c r="F293" s="25" t="n">
        <v>4</v>
      </c>
      <c r="G293" s="27" t="n">
        <v>25.7</v>
      </c>
      <c r="H293" s="27" t="n">
        <v>102.8</v>
      </c>
    </row>
    <row r="294">
      <c r="A294" s="24" t="n">
        <v>45740</v>
      </c>
      <c r="B294" s="25" t="n">
        <v>8</v>
      </c>
      <c r="C294" s="25" t="n">
        <v>14</v>
      </c>
      <c r="D294" s="26" t="inlineStr">
        <is>
          <t>Käsekuchen</t>
        </is>
      </c>
      <c r="E294" s="26" t="inlineStr">
        <is>
          <t>Hauptspeisen</t>
        </is>
      </c>
      <c r="F294" s="25" t="n">
        <v>4</v>
      </c>
      <c r="G294" s="27" t="n">
        <v>23.2</v>
      </c>
      <c r="H294" s="27" t="n">
        <v>92.8</v>
      </c>
    </row>
    <row r="295">
      <c r="A295" s="24" t="n">
        <v>45920</v>
      </c>
      <c r="B295" s="25" t="n">
        <v>11</v>
      </c>
      <c r="C295" s="25" t="n">
        <v>19</v>
      </c>
      <c r="D295" s="26" t="inlineStr">
        <is>
          <t>Wasser</t>
        </is>
      </c>
      <c r="E295" s="26" t="inlineStr">
        <is>
          <t>Getränke</t>
        </is>
      </c>
      <c r="F295" s="25" t="n">
        <v>4</v>
      </c>
      <c r="G295" s="27" t="n">
        <v>23.21</v>
      </c>
      <c r="H295" s="27" t="n">
        <v>92.84</v>
      </c>
    </row>
    <row r="296">
      <c r="A296" s="24" t="n">
        <v>45906</v>
      </c>
      <c r="B296" s="25" t="n">
        <v>16</v>
      </c>
      <c r="C296" s="25" t="n">
        <v>15</v>
      </c>
      <c r="D296" s="26" t="inlineStr">
        <is>
          <t>Cola</t>
        </is>
      </c>
      <c r="E296" s="26" t="inlineStr">
        <is>
          <t>Vorspeisen</t>
        </is>
      </c>
      <c r="F296" s="25" t="n">
        <v>2</v>
      </c>
      <c r="G296" s="27" t="n">
        <v>6.31</v>
      </c>
      <c r="H296" s="27" t="n">
        <v>12.62</v>
      </c>
    </row>
    <row r="297">
      <c r="A297" s="24" t="n">
        <v>45724</v>
      </c>
      <c r="B297" s="25" t="n">
        <v>20</v>
      </c>
      <c r="C297" s="25" t="n">
        <v>25</v>
      </c>
      <c r="D297" s="26" t="inlineStr">
        <is>
          <t>Eis</t>
        </is>
      </c>
      <c r="E297" s="26" t="inlineStr">
        <is>
          <t>Getränke</t>
        </is>
      </c>
      <c r="F297" s="25" t="n">
        <v>2</v>
      </c>
      <c r="G297" s="27" t="n">
        <v>5.59</v>
      </c>
      <c r="H297" s="27" t="n">
        <v>11.18</v>
      </c>
    </row>
    <row r="298">
      <c r="A298" s="24" t="n">
        <v>45859</v>
      </c>
      <c r="B298" s="25" t="n">
        <v>12</v>
      </c>
      <c r="C298" s="25" t="n">
        <v>2</v>
      </c>
      <c r="D298" s="26" t="inlineStr">
        <is>
          <t>Omelett</t>
        </is>
      </c>
      <c r="E298" s="26" t="inlineStr">
        <is>
          <t>Getränke</t>
        </is>
      </c>
      <c r="F298" s="25" t="n">
        <v>4</v>
      </c>
      <c r="G298" s="27" t="n">
        <v>6.01</v>
      </c>
      <c r="H298" s="27" t="n">
        <v>24.04</v>
      </c>
    </row>
    <row r="299">
      <c r="A299" s="24" t="n">
        <v>45774</v>
      </c>
      <c r="B299" s="25" t="n">
        <v>15</v>
      </c>
      <c r="C299" s="25" t="n">
        <v>4</v>
      </c>
      <c r="D299" s="26" t="inlineStr">
        <is>
          <t>Espresso</t>
        </is>
      </c>
      <c r="E299" s="26" t="inlineStr">
        <is>
          <t>Vorspeisen</t>
        </is>
      </c>
      <c r="F299" s="25" t="n">
        <v>4</v>
      </c>
      <c r="G299" s="27" t="n">
        <v>27.93</v>
      </c>
      <c r="H299" s="27" t="n">
        <v>111.72</v>
      </c>
    </row>
    <row r="300">
      <c r="A300" s="24" t="n">
        <v>45890</v>
      </c>
      <c r="B300" s="25" t="n">
        <v>21</v>
      </c>
      <c r="C300" s="25" t="n">
        <v>2</v>
      </c>
      <c r="D300" s="26" t="inlineStr">
        <is>
          <t>Wrap</t>
        </is>
      </c>
      <c r="E300" s="26" t="inlineStr">
        <is>
          <t>Frühstück</t>
        </is>
      </c>
      <c r="F300" s="25" t="n">
        <v>4</v>
      </c>
      <c r="G300" s="27" t="n">
        <v>21.26</v>
      </c>
      <c r="H300" s="27" t="n">
        <v>85.04000000000001</v>
      </c>
    </row>
    <row r="301">
      <c r="A301" s="24" t="n">
        <v>45749</v>
      </c>
      <c r="B301" s="25" t="n">
        <v>16</v>
      </c>
      <c r="C301" s="25" t="n">
        <v>12</v>
      </c>
      <c r="D301" s="26" t="inlineStr">
        <is>
          <t>Hühner-Sandwich</t>
        </is>
      </c>
      <c r="E301" s="26" t="inlineStr">
        <is>
          <t>Frühstück</t>
        </is>
      </c>
      <c r="F301" s="25" t="n">
        <v>1</v>
      </c>
      <c r="G301" s="27" t="n">
        <v>22.33</v>
      </c>
      <c r="H301" s="27" t="n">
        <v>22.33</v>
      </c>
    </row>
  </sheetData>
  <autoFilter ref="A1:H30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9" customWidth="1" min="3" max="3"/>
    <col width="11" customWidth="1" min="4" max="4"/>
    <col width="13" customWidth="1" min="5" max="5"/>
    <col width="13" customWidth="1" min="6" max="6"/>
    <col width="9" customWidth="1" min="7" max="7"/>
    <col width="2" customWidth="1" min="8" max="8"/>
    <col width="17" customWidth="1" min="9" max="9"/>
    <col width="8" customWidth="1" min="10" max="10"/>
    <col width="2" customWidth="1" min="11" max="11"/>
    <col width="8" customWidth="1" min="12" max="12"/>
    <col width="13" customWidth="1" min="13" max="13"/>
  </cols>
  <sheetData>
    <row r="1">
      <c r="A1" s="23" t="inlineStr">
        <is>
          <t>MONAT</t>
        </is>
      </c>
      <c r="B1" s="23" t="inlineStr">
        <is>
          <t>UMSATZ</t>
        </is>
      </c>
      <c r="C1" s="23" t="inlineStr">
        <is>
          <t>STÜCK</t>
        </is>
      </c>
      <c r="E1" s="23" t="inlineStr">
        <is>
          <t>KATEGORIE</t>
        </is>
      </c>
      <c r="F1" s="23" t="inlineStr">
        <is>
          <t>UMSATZ</t>
        </is>
      </c>
      <c r="G1" s="23" t="inlineStr">
        <is>
          <t>STÜCK</t>
        </is>
      </c>
      <c r="I1" s="23" t="inlineStr">
        <is>
          <t>ÜRÜNE</t>
        </is>
      </c>
      <c r="J1" s="23" t="inlineStr">
        <is>
          <t>STÜCK</t>
        </is>
      </c>
      <c r="L1" s="23" t="inlineStr">
        <is>
          <t>STUNDE</t>
        </is>
      </c>
      <c r="M1" s="23" t="inlineStr">
        <is>
          <t>UMSATZ</t>
        </is>
      </c>
    </row>
    <row r="2">
      <c r="A2" s="28" t="inlineStr">
        <is>
          <t>Jan</t>
        </is>
      </c>
      <c r="B2" s="29">
        <f>SUMIFS('Daten'!$H$2:$H$5000,'Daten'!$A$2:$A$5000,"&gt;="&amp;$D2,'Daten'!$A$2:$A$5000,"&lt;="&amp;EOMONTH($D2,0))</f>
        <v/>
      </c>
      <c r="C2" s="30">
        <f>SUMIFS('Daten'!$F$2:$F$5000,'Daten'!$A$2:$A$5000,"&gt;="&amp;$D2,'Daten'!$A$2:$A$5000,"&lt;="&amp;EOMONTH($D2,0))</f>
        <v/>
      </c>
      <c r="D2" s="31" t="n">
        <v>45658</v>
      </c>
      <c r="E2" s="28" t="inlineStr">
        <is>
          <t>Hauptspeisen</t>
        </is>
      </c>
      <c r="F2" s="29">
        <f>SUMIFS('Daten'!$H$2:$H$5000,'Daten'!$E$2:$E$5000,"Hauptspeisen")</f>
        <v/>
      </c>
      <c r="G2" s="30">
        <f>SUMIFS('Daten'!$F$2:$F$5000,'Daten'!$E$2:$E$5000,"Hauptspeisen")</f>
        <v/>
      </c>
      <c r="I2" s="26" t="inlineStr">
        <is>
          <t>Wiener Schnitzel</t>
        </is>
      </c>
      <c r="J2" s="30">
        <f>SUMIFS('Daten'!$F$2:$F$5000,'Daten'!$D$2:$D$5000,"Wiener Schnitzel")</f>
        <v/>
      </c>
      <c r="L2" s="28" t="inlineStr">
        <is>
          <t>8:00</t>
        </is>
      </c>
      <c r="M2" s="29">
        <f>SUMIFS('Daten'!$H$2:$H$5000,'Daten'!$B$2:$B$5000,8)</f>
        <v/>
      </c>
    </row>
    <row r="3">
      <c r="A3" s="28" t="inlineStr">
        <is>
          <t>Feb</t>
        </is>
      </c>
      <c r="B3" s="29">
        <f>SUMIFS('Daten'!$H$2:$H$5000,'Daten'!$A$2:$A$5000,"&gt;="&amp;$D3,'Daten'!$A$2:$A$5000,"&lt;="&amp;EOMONTH($D3,0))</f>
        <v/>
      </c>
      <c r="C3" s="30">
        <f>SUMIFS('Daten'!$F$2:$F$5000,'Daten'!$A$2:$A$5000,"&gt;="&amp;$D3,'Daten'!$A$2:$A$5000,"&lt;="&amp;EOMONTH($D3,0))</f>
        <v/>
      </c>
      <c r="D3" s="31" t="n">
        <v>45689</v>
      </c>
      <c r="E3" s="28" t="inlineStr">
        <is>
          <t>Getränke</t>
        </is>
      </c>
      <c r="F3" s="29">
        <f>SUMIFS('Daten'!$H$2:$H$5000,'Daten'!$E$2:$E$5000,"Getränke")</f>
        <v/>
      </c>
      <c r="G3" s="30">
        <f>SUMIFS('Daten'!$F$2:$F$5000,'Daten'!$E$2:$E$5000,"Getränke")</f>
        <v/>
      </c>
      <c r="I3" s="26" t="inlineStr">
        <is>
          <t>Margherita Pizza</t>
        </is>
      </c>
      <c r="J3" s="30">
        <f>SUMIFS('Daten'!$F$2:$F$5000,'Daten'!$D$2:$D$5000,"Margherita Pizza")</f>
        <v/>
      </c>
      <c r="L3" s="28" t="inlineStr">
        <is>
          <t>9:00</t>
        </is>
      </c>
      <c r="M3" s="29">
        <f>SUMIFS('Daten'!$H$2:$H$5000,'Daten'!$B$2:$B$5000,9)</f>
        <v/>
      </c>
    </row>
    <row r="4">
      <c r="A4" s="28" t="inlineStr">
        <is>
          <t>Mär</t>
        </is>
      </c>
      <c r="B4" s="29">
        <f>SUMIFS('Daten'!$H$2:$H$5000,'Daten'!$A$2:$A$5000,"&gt;="&amp;$D4,'Daten'!$A$2:$A$5000,"&lt;="&amp;EOMONTH($D4,0))</f>
        <v/>
      </c>
      <c r="C4" s="30">
        <f>SUMIFS('Daten'!$F$2:$F$5000,'Daten'!$A$2:$A$5000,"&gt;="&amp;$D4,'Daten'!$A$2:$A$5000,"&lt;="&amp;EOMONTH($D4,0))</f>
        <v/>
      </c>
      <c r="D4" s="31" t="n">
        <v>45717</v>
      </c>
      <c r="E4" s="28" t="inlineStr">
        <is>
          <t>Desserts</t>
        </is>
      </c>
      <c r="F4" s="29">
        <f>SUMIFS('Daten'!$H$2:$H$5000,'Daten'!$E$2:$E$5000,"Desserts")</f>
        <v/>
      </c>
      <c r="G4" s="30">
        <f>SUMIFS('Daten'!$F$2:$F$5000,'Daten'!$E$2:$E$5000,"Desserts")</f>
        <v/>
      </c>
      <c r="I4" s="26" t="inlineStr">
        <is>
          <t>Cäsar Salat</t>
        </is>
      </c>
      <c r="J4" s="30">
        <f>SUMIFS('Daten'!$F$2:$F$5000,'Daten'!$D$2:$D$5000,"Cäsar Salat")</f>
        <v/>
      </c>
      <c r="L4" s="28" t="inlineStr">
        <is>
          <t>10:00</t>
        </is>
      </c>
      <c r="M4" s="29">
        <f>SUMIFS('Daten'!$H$2:$H$5000,'Daten'!$B$2:$B$5000,10)</f>
        <v/>
      </c>
    </row>
    <row r="5">
      <c r="A5" s="28" t="inlineStr">
        <is>
          <t>Apr</t>
        </is>
      </c>
      <c r="B5" s="29">
        <f>SUMIFS('Daten'!$H$2:$H$5000,'Daten'!$A$2:$A$5000,"&gt;="&amp;$D5,'Daten'!$A$2:$A$5000,"&lt;="&amp;EOMONTH($D5,0))</f>
        <v/>
      </c>
      <c r="C5" s="30">
        <f>SUMIFS('Daten'!$F$2:$F$5000,'Daten'!$A$2:$A$5000,"&gt;="&amp;$D5,'Daten'!$A$2:$A$5000,"&lt;="&amp;EOMONTH($D5,0))</f>
        <v/>
      </c>
      <c r="D5" s="31" t="n">
        <v>45748</v>
      </c>
      <c r="E5" s="28" t="inlineStr">
        <is>
          <t>Vorspeisen</t>
        </is>
      </c>
      <c r="F5" s="29">
        <f>SUMIFS('Daten'!$H$2:$H$5000,'Daten'!$E$2:$E$5000,"Vorspeisen")</f>
        <v/>
      </c>
      <c r="G5" s="30">
        <f>SUMIFS('Daten'!$F$2:$F$5000,'Daten'!$E$2:$E$5000,"Vorspeisen")</f>
        <v/>
      </c>
      <c r="I5" s="26" t="inlineStr">
        <is>
          <t>Tomatensuppe</t>
        </is>
      </c>
      <c r="J5" s="30">
        <f>SUMIFS('Daten'!$F$2:$F$5000,'Daten'!$D$2:$D$5000,"Tomatensuppe")</f>
        <v/>
      </c>
      <c r="L5" s="28" t="inlineStr">
        <is>
          <t>11:00</t>
        </is>
      </c>
      <c r="M5" s="29">
        <f>SUMIFS('Daten'!$H$2:$H$5000,'Daten'!$B$2:$B$5000,11)</f>
        <v/>
      </c>
    </row>
    <row r="6">
      <c r="A6" s="28" t="inlineStr">
        <is>
          <t>Mai</t>
        </is>
      </c>
      <c r="B6" s="29">
        <f>SUMIFS('Daten'!$H$2:$H$5000,'Daten'!$A$2:$A$5000,"&gt;="&amp;$D6,'Daten'!$A$2:$A$5000,"&lt;="&amp;EOMONTH($D6,0))</f>
        <v/>
      </c>
      <c r="C6" s="30">
        <f>SUMIFS('Daten'!$F$2:$F$5000,'Daten'!$A$2:$A$5000,"&gt;="&amp;$D6,'Daten'!$A$2:$A$5000,"&lt;="&amp;EOMONTH($D6,0))</f>
        <v/>
      </c>
      <c r="D6" s="31" t="n">
        <v>45778</v>
      </c>
      <c r="E6" s="28" t="inlineStr">
        <is>
          <t>Frühstück</t>
        </is>
      </c>
      <c r="F6" s="29">
        <f>SUMIFS('Daten'!$H$2:$H$5000,'Daten'!$E$2:$E$5000,"Frühstück")</f>
        <v/>
      </c>
      <c r="G6" s="30">
        <f>SUMIFS('Daten'!$F$2:$F$5000,'Daten'!$E$2:$E$5000,"Frühstück")</f>
        <v/>
      </c>
      <c r="I6" s="26" t="inlineStr">
        <is>
          <t>Spaghetti</t>
        </is>
      </c>
      <c r="J6" s="30">
        <f>SUMIFS('Daten'!$F$2:$F$5000,'Daten'!$D$2:$D$5000,"Spaghetti")</f>
        <v/>
      </c>
      <c r="L6" s="28" t="inlineStr">
        <is>
          <t>12:00</t>
        </is>
      </c>
      <c r="M6" s="29">
        <f>SUMIFS('Daten'!$H$2:$H$5000,'Daten'!$B$2:$B$5000,12)</f>
        <v/>
      </c>
    </row>
    <row r="7">
      <c r="A7" s="28" t="inlineStr">
        <is>
          <t>Jun</t>
        </is>
      </c>
      <c r="B7" s="29">
        <f>SUMIFS('Daten'!$H$2:$H$5000,'Daten'!$A$2:$A$5000,"&gt;="&amp;$D7,'Daten'!$A$2:$A$5000,"&lt;="&amp;EOMONTH($D7,0))</f>
        <v/>
      </c>
      <c r="C7" s="30">
        <f>SUMIFS('Daten'!$F$2:$F$5000,'Daten'!$A$2:$A$5000,"&gt;="&amp;$D7,'Daten'!$A$2:$A$5000,"&lt;="&amp;EOMONTH($D7,0))</f>
        <v/>
      </c>
      <c r="D7" s="31" t="n">
        <v>45809</v>
      </c>
      <c r="I7" s="26" t="inlineStr">
        <is>
          <t>Hühner-Sandwich</t>
        </is>
      </c>
      <c r="J7" s="30">
        <f>SUMIFS('Daten'!$F$2:$F$5000,'Daten'!$D$2:$D$5000,"Hühner-Sandwich")</f>
        <v/>
      </c>
      <c r="L7" s="28" t="inlineStr">
        <is>
          <t>13:00</t>
        </is>
      </c>
      <c r="M7" s="29">
        <f>SUMIFS('Daten'!$H$2:$H$5000,'Daten'!$B$2:$B$5000,13)</f>
        <v/>
      </c>
    </row>
    <row r="8">
      <c r="A8" s="28" t="inlineStr">
        <is>
          <t>Jul</t>
        </is>
      </c>
      <c r="B8" s="29">
        <f>SUMIFS('Daten'!$H$2:$H$5000,'Daten'!$A$2:$A$5000,"&gt;="&amp;$D8,'Daten'!$A$2:$A$5000,"&lt;="&amp;EOMONTH($D8,0))</f>
        <v/>
      </c>
      <c r="C8" s="30">
        <f>SUMIFS('Daten'!$F$2:$F$5000,'Daten'!$A$2:$A$5000,"&gt;="&amp;$D8,'Daten'!$A$2:$A$5000,"&lt;="&amp;EOMONTH($D8,0))</f>
        <v/>
      </c>
      <c r="D8" s="31" t="n">
        <v>45839</v>
      </c>
      <c r="I8" s="26" t="inlineStr">
        <is>
          <t>Käsekuchen</t>
        </is>
      </c>
      <c r="J8" s="30">
        <f>SUMIFS('Daten'!$F$2:$F$5000,'Daten'!$D$2:$D$5000,"Käsekuchen")</f>
        <v/>
      </c>
      <c r="L8" s="28" t="inlineStr">
        <is>
          <t>14:00</t>
        </is>
      </c>
      <c r="M8" s="29">
        <f>SUMIFS('Daten'!$H$2:$H$5000,'Daten'!$B$2:$B$5000,14)</f>
        <v/>
      </c>
    </row>
    <row r="9">
      <c r="A9" s="28" t="inlineStr">
        <is>
          <t>Aug</t>
        </is>
      </c>
      <c r="B9" s="29">
        <f>SUMIFS('Daten'!$H$2:$H$5000,'Daten'!$A$2:$A$5000,"&gt;="&amp;$D9,'Daten'!$A$2:$A$5000,"&lt;="&amp;EOMONTH($D9,0))</f>
        <v/>
      </c>
      <c r="C9" s="30">
        <f>SUMIFS('Daten'!$F$2:$F$5000,'Daten'!$A$2:$A$5000,"&gt;="&amp;$D9,'Daten'!$A$2:$A$5000,"&lt;="&amp;EOMONTH($D9,0))</f>
        <v/>
      </c>
      <c r="D9" s="31" t="n">
        <v>45870</v>
      </c>
      <c r="I9" s="26" t="inlineStr">
        <is>
          <t>Eis</t>
        </is>
      </c>
      <c r="J9" s="30">
        <f>SUMIFS('Daten'!$F$2:$F$5000,'Daten'!$D$2:$D$5000,"Eis")</f>
        <v/>
      </c>
      <c r="L9" s="28" t="inlineStr">
        <is>
          <t>15:00</t>
        </is>
      </c>
      <c r="M9" s="29">
        <f>SUMIFS('Daten'!$H$2:$H$5000,'Daten'!$B$2:$B$5000,15)</f>
        <v/>
      </c>
    </row>
    <row r="10">
      <c r="A10" s="28" t="inlineStr">
        <is>
          <t>Sep</t>
        </is>
      </c>
      <c r="B10" s="29">
        <f>SUMIFS('Daten'!$H$2:$H$5000,'Daten'!$A$2:$A$5000,"&gt;="&amp;$D10,'Daten'!$A$2:$A$5000,"&lt;="&amp;EOMONTH($D10,0))</f>
        <v/>
      </c>
      <c r="C10" s="30">
        <f>SUMIFS('Daten'!$F$2:$F$5000,'Daten'!$A$2:$A$5000,"&gt;="&amp;$D10,'Daten'!$A$2:$A$5000,"&lt;="&amp;EOMONTH($D10,0))</f>
        <v/>
      </c>
      <c r="D10" s="31" t="n">
        <v>45901</v>
      </c>
      <c r="I10" s="26" t="inlineStr">
        <is>
          <t>Cola</t>
        </is>
      </c>
      <c r="J10" s="30">
        <f>SUMIFS('Daten'!$F$2:$F$5000,'Daten'!$D$2:$D$5000,"Cola")</f>
        <v/>
      </c>
      <c r="L10" s="28" t="inlineStr">
        <is>
          <t>16:00</t>
        </is>
      </c>
      <c r="M10" s="29">
        <f>SUMIFS('Daten'!$H$2:$H$5000,'Daten'!$B$2:$B$5000,16)</f>
        <v/>
      </c>
    </row>
    <row r="11">
      <c r="A11" s="28" t="inlineStr">
        <is>
          <t>Okt</t>
        </is>
      </c>
      <c r="B11" s="29">
        <f>SUMIFS('Daten'!$H$2:$H$5000,'Daten'!$A$2:$A$5000,"&gt;="&amp;$D11,'Daten'!$A$2:$A$5000,"&lt;="&amp;EOMONTH($D11,0))</f>
        <v/>
      </c>
      <c r="C11" s="30">
        <f>SUMIFS('Daten'!$F$2:$F$5000,'Daten'!$A$2:$A$5000,"&gt;="&amp;$D11,'Daten'!$A$2:$A$5000,"&lt;="&amp;EOMONTH($D11,0))</f>
        <v/>
      </c>
      <c r="D11" s="31" t="n">
        <v>45931</v>
      </c>
      <c r="I11" s="26" t="inlineStr">
        <is>
          <t>Tee</t>
        </is>
      </c>
      <c r="J11" s="30">
        <f>SUMIFS('Daten'!$F$2:$F$5000,'Daten'!$D$2:$D$5000,"Tee")</f>
        <v/>
      </c>
      <c r="L11" s="28" t="inlineStr">
        <is>
          <t>17:00</t>
        </is>
      </c>
      <c r="M11" s="29">
        <f>SUMIFS('Daten'!$H$2:$H$5000,'Daten'!$B$2:$B$5000,17)</f>
        <v/>
      </c>
    </row>
    <row r="12">
      <c r="A12" s="28" t="inlineStr">
        <is>
          <t>Nov</t>
        </is>
      </c>
      <c r="B12" s="29">
        <f>SUMIFS('Daten'!$H$2:$H$5000,'Daten'!$A$2:$A$5000,"&gt;="&amp;$D12,'Daten'!$A$2:$A$5000,"&lt;="&amp;EOMONTH($D12,0))</f>
        <v/>
      </c>
      <c r="C12" s="30">
        <f>SUMIFS('Daten'!$F$2:$F$5000,'Daten'!$A$2:$A$5000,"&gt;="&amp;$D12,'Daten'!$A$2:$A$5000,"&lt;="&amp;EOMONTH($D12,0))</f>
        <v/>
      </c>
      <c r="D12" s="31" t="n">
        <v>45962</v>
      </c>
      <c r="L12" s="28" t="inlineStr">
        <is>
          <t>18:00</t>
        </is>
      </c>
      <c r="M12" s="29">
        <f>SUMIFS('Daten'!$H$2:$H$5000,'Daten'!$B$2:$B$5000,18)</f>
        <v/>
      </c>
    </row>
    <row r="13">
      <c r="A13" s="28" t="inlineStr">
        <is>
          <t>Dez</t>
        </is>
      </c>
      <c r="B13" s="29">
        <f>SUMIFS('Daten'!$H$2:$H$5000,'Daten'!$A$2:$A$5000,"&gt;="&amp;$D13,'Daten'!$A$2:$A$5000,"&lt;="&amp;EOMONTH($D13,0))</f>
        <v/>
      </c>
      <c r="C13" s="30">
        <f>SUMIFS('Daten'!$F$2:$F$5000,'Daten'!$A$2:$A$5000,"&gt;="&amp;$D13,'Daten'!$A$2:$A$5000,"&lt;="&amp;EOMONTH($D13,0))</f>
        <v/>
      </c>
      <c r="D13" s="31" t="n">
        <v>45992</v>
      </c>
      <c r="L13" s="28" t="inlineStr">
        <is>
          <t>19:00</t>
        </is>
      </c>
      <c r="M13" s="29">
        <f>SUMIFS('Daten'!$H$2:$H$5000,'Daten'!$B$2:$B$5000,19)</f>
        <v/>
      </c>
    </row>
    <row r="14">
      <c r="L14" s="28" t="inlineStr">
        <is>
          <t>20:00</t>
        </is>
      </c>
      <c r="M14" s="29">
        <f>SUMIFS('Daten'!$H$2:$H$5000,'Daten'!$B$2:$B$5000,20)</f>
        <v/>
      </c>
    </row>
    <row r="15">
      <c r="L15" s="28" t="inlineStr">
        <is>
          <t>21:00</t>
        </is>
      </c>
      <c r="M15" s="29">
        <f>SUMIFS('Daten'!$H$2:$H$5000,'Daten'!$B$2:$B$5000,21)</f>
        <v/>
      </c>
    </row>
    <row r="16">
      <c r="A16" s="32" t="inlineStr">
        <is>
          <t>KPI-BERECHNUNGEN</t>
        </is>
      </c>
      <c r="B16" s="33" t="n"/>
      <c r="L16" s="28" t="inlineStr">
        <is>
          <t>22:00</t>
        </is>
      </c>
      <c r="M16" s="29">
        <f>SUMIFS('Daten'!$H$2:$H$5000,'Daten'!$B$2:$B$5000,22)</f>
        <v/>
      </c>
    </row>
    <row r="17">
      <c r="A17" s="34" t="inlineStr">
        <is>
          <t>Bestellungen gesamt</t>
        </is>
      </c>
      <c r="B17" s="35">
        <f>COUNTA('Daten'!$A$2:$A$5000)</f>
        <v/>
      </c>
    </row>
    <row r="18">
      <c r="A18" s="34" t="inlineStr">
        <is>
          <t>Umsatz gesamt</t>
        </is>
      </c>
      <c r="B18" s="36">
        <f>SUM('Daten'!$H$2:$H$5000)</f>
        <v/>
      </c>
    </row>
    <row r="19">
      <c r="A19" s="34" t="inlineStr">
        <is>
          <t>Stück gesamt</t>
        </is>
      </c>
      <c r="B19" s="35">
        <f>SUM('Daten'!$F$2:$F$5000)</f>
        <v/>
      </c>
    </row>
    <row r="20">
      <c r="A20" s="34" t="inlineStr">
        <is>
          <t>Ø Tagesumsatz</t>
        </is>
      </c>
      <c r="B20" s="36">
        <f>IFERROR($B$18/365,0)</f>
        <v/>
      </c>
    </row>
    <row r="21">
      <c r="A21" s="34" t="inlineStr">
        <is>
          <t>Ø Ticket</t>
        </is>
      </c>
      <c r="B21" s="36">
        <f>IFERROR($B$18/$B$17,0)</f>
        <v/>
      </c>
    </row>
    <row r="22">
      <c r="A22" s="34" t="inlineStr">
        <is>
          <t>Top Artikel</t>
        </is>
      </c>
      <c r="B22" s="37">
        <f>INDEX($I$2:$I$11,MATCH(MAX($J$2:$J$11),$J$2:$J$11,0))</f>
        <v/>
      </c>
    </row>
    <row r="23">
      <c r="A23" s="34" t="inlineStr">
        <is>
          <t>Top Artikel Stück</t>
        </is>
      </c>
      <c r="B23" s="35">
        <f>MAX($J$2:$J$11)</f>
        <v/>
      </c>
    </row>
    <row r="24">
      <c r="A24" s="34" t="inlineStr">
        <is>
          <t>Top Stunde</t>
        </is>
      </c>
      <c r="B24" s="37">
        <f>INDEX($L$2:$L$16,MATCH(MAX($M$2:$M$16),$M$2:$M$16,0))</f>
        <v/>
      </c>
    </row>
    <row r="25">
      <c r="A25" s="34" t="inlineStr">
        <is>
          <t>Top Stunde Umsatz</t>
        </is>
      </c>
      <c r="B25" s="36">
        <f>MAX($M$2:$M$16)</f>
        <v/>
      </c>
    </row>
  </sheetData>
  <conditionalFormatting sqref="B2:B13">
    <cfRule type="dataBar" priority="1">
      <dataBar>
        <cfvo type="min"/>
        <cfvo type="max"/>
        <color rgb="00059669"/>
      </dataBar>
    </cfRule>
  </conditionalFormatting>
  <conditionalFormatting sqref="F2:F6">
    <cfRule type="dataBar" priority="2">
      <dataBar>
        <cfvo type="min"/>
        <cfvo type="max"/>
        <color rgb="00D97706"/>
      </dataBar>
    </cfRule>
  </conditionalFormatting>
  <conditionalFormatting sqref="J2:J11">
    <cfRule type="dataBar" priority="3">
      <dataBar>
        <cfvo type="min"/>
        <cfvo type="max"/>
        <color rgb="00DB2777"/>
      </dataBar>
    </cfRule>
  </conditionalFormatting>
  <conditionalFormatting sqref="M2:M16">
    <cfRule type="dataBar" priority="4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2026-06-02T15:44:53Z</dcterms:created>
  <dcterms:modified xmlns:dcterms="http://purl.org/dc/terms/" xmlns:xsi="http://www.w3.org/2001/XMLSchema-instance" xsi:type="dcterms:W3CDTF">2026-06-02T15:44:53Z</dcterms:modified>
</cp:coreProperties>
</file>