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'Daten'!$A$1:$G$73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mmm yyyy"/>
    <numFmt numFmtId="166" formatCode="#,##0;(#,##0)"/>
    <numFmt numFmtId="167" formatCode="#,##0&quot; €&quot;;(#,##0)&quot; €&quot;"/>
    <numFmt numFmtId="168" formatCode="#,##0.0;(#,##0.0)"/>
    <numFmt numFmtId="169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9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10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1" fillId="4" borderId="5" applyAlignment="1" pivotButton="0" quotePrefix="0" xfId="0">
      <alignment horizontal="left" vertical="center" indent="1"/>
    </xf>
    <xf numFmtId="169" fontId="11" fillId="4" borderId="5" applyAlignment="1" pivotButton="0" quotePrefix="0" xfId="0">
      <alignment horizontal="left" vertical="center" indent="1"/>
    </xf>
    <xf numFmtId="167" fontId="11" fillId="4" borderId="5" applyAlignment="1" pivotButton="0" quotePrefix="0" xfId="0">
      <alignment horizontal="left" vertical="center" indent="1"/>
    </xf>
    <xf numFmtId="168" fontId="11" fillId="4" borderId="5" applyAlignment="1" pivotButton="0" quotePrefix="0" xfId="0">
      <alignment horizontal="left" vertical="center" indent="1"/>
    </xf>
    <xf numFmtId="0" fontId="5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8" fontId="2" fillId="0" borderId="0" pivotButton="0" quotePrefix="0" xfId="0"/>
    <xf numFmtId="165" fontId="5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Traffic-Trend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Ausgaben vs Umsatz (Monatlich)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'Berechnung'!E1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'Berechnung'!$E$2:$E$13</f>
            </numRef>
          </val>
        </ser>
        <ser>
          <idx val="1"/>
          <order val="1"/>
          <tx>
            <strRef>
              <f>'Berechnung'!F1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'Berechnung'!$F$2:$F$13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Kunden nach Kanal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'Berechnung'!M1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'Berechnung'!$K$2:$K$7</f>
            </strRef>
          </cat>
          <val>
            <numRef>
              <f>'Berechnung'!$M$2:$M$7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ROAS nach Kanal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'Berechnung'!P1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'Berechnung'!$K$2:$K$7</f>
            </strRef>
          </cat>
          <val>
            <numRef>
              <f>'Berechnung'!$P$2:$P$7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Marketing KPI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Kanal, Conversion, Kampagnen-ROI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TRAFFIC GESAMT</t>
        </is>
      </c>
      <c r="C10" s="13" t="n"/>
      <c r="D10" s="14" t="n"/>
      <c r="E10" s="12" t="inlineStr">
        <is>
          <t>LEADS GESAMT</t>
        </is>
      </c>
      <c r="F10" s="13" t="n"/>
      <c r="G10" s="14" t="n"/>
      <c r="H10" s="12" t="inlineStr">
        <is>
          <t>CONVERSION %</t>
        </is>
      </c>
      <c r="I10" s="13" t="n"/>
      <c r="J10" s="14" t="n"/>
      <c r="K10" s="12" t="inlineStr">
        <is>
          <t>CAC</t>
        </is>
      </c>
      <c r="L10" s="13" t="n"/>
      <c r="M10" s="14" t="n"/>
      <c r="N10" s="12" t="inlineStr">
        <is>
          <t>ROAS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6">
        <f>Berechnung!$B$23</f>
        <v/>
      </c>
      <c r="I11" s="13" t="n"/>
      <c r="J11" s="14" t="n"/>
      <c r="K11" s="17">
        <f>Berechnung!$B$24</f>
        <v/>
      </c>
      <c r="L11" s="13" t="n"/>
      <c r="M11" s="14" t="n"/>
      <c r="N11" s="18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12 Monate</t>
        </is>
      </c>
      <c r="C12" s="4" t="n"/>
      <c r="D12" s="20" t="n"/>
      <c r="E12" s="19" t="inlineStr">
        <is>
          <t>Alle Kanäle</t>
        </is>
      </c>
      <c r="F12" s="4" t="n"/>
      <c r="G12" s="20" t="n"/>
      <c r="H12" s="19" t="inlineStr">
        <is>
          <t>Kunden / Leads</t>
        </is>
      </c>
      <c r="I12" s="4" t="n"/>
      <c r="J12" s="20" t="n"/>
      <c r="K12" s="19" t="inlineStr">
        <is>
          <t>Ausgaben / Kunden</t>
        </is>
      </c>
      <c r="L12" s="4" t="n"/>
      <c r="M12" s="20" t="n"/>
      <c r="N12" s="19" t="inlineStr">
        <is>
          <t>Umsatz / Ausgaben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MONATLICHE LEISTUNG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AUFSCHLÜSSELUNG NACH KANAL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0" customWidth="1" min="5" max="5"/>
    <col width="13" customWidth="1" min="6" max="6"/>
    <col width="13" customWidth="1" min="7" max="7"/>
  </cols>
  <sheetData>
    <row r="1">
      <c r="A1" s="24" t="inlineStr">
        <is>
          <t>MONAT</t>
        </is>
      </c>
      <c r="B1" s="24" t="inlineStr">
        <is>
          <t>KANAL</t>
        </is>
      </c>
      <c r="C1" s="24" t="inlineStr">
        <is>
          <t>TRAFFIC</t>
        </is>
      </c>
      <c r="D1" s="24" t="inlineStr">
        <is>
          <t>LEADS</t>
        </is>
      </c>
      <c r="E1" s="24" t="inlineStr">
        <is>
          <t>KUNDEN</t>
        </is>
      </c>
      <c r="F1" s="24" t="inlineStr">
        <is>
          <t>AUSGABEN (€)</t>
        </is>
      </c>
      <c r="G1" s="24" t="inlineStr">
        <is>
          <t>UMSATZ (€)</t>
        </is>
      </c>
    </row>
    <row r="2">
      <c r="A2" s="25" t="n">
        <v>45658</v>
      </c>
      <c r="B2" s="26" t="inlineStr">
        <is>
          <t>Google Ads</t>
        </is>
      </c>
      <c r="C2" s="27" t="n">
        <v>13169</v>
      </c>
      <c r="D2" s="27" t="n">
        <v>360</v>
      </c>
      <c r="E2" s="27" t="n">
        <v>58</v>
      </c>
      <c r="F2" s="28" t="n">
        <v>7167</v>
      </c>
      <c r="G2" s="28" t="n">
        <v>3948</v>
      </c>
    </row>
    <row r="3">
      <c r="A3" s="25" t="n">
        <v>45658</v>
      </c>
      <c r="B3" s="26" t="inlineStr">
        <is>
          <t>Meta</t>
        </is>
      </c>
      <c r="C3" s="27" t="n">
        <v>10150</v>
      </c>
      <c r="D3" s="27" t="n">
        <v>296</v>
      </c>
      <c r="E3" s="27" t="n">
        <v>52</v>
      </c>
      <c r="F3" s="28" t="n">
        <v>4586</v>
      </c>
      <c r="G3" s="28" t="n">
        <v>3351</v>
      </c>
    </row>
    <row r="4">
      <c r="A4" s="25" t="n">
        <v>45658</v>
      </c>
      <c r="B4" s="26" t="inlineStr">
        <is>
          <t>LinkedIn</t>
        </is>
      </c>
      <c r="C4" s="27" t="n">
        <v>5343</v>
      </c>
      <c r="D4" s="27" t="n">
        <v>146</v>
      </c>
      <c r="E4" s="27" t="n">
        <v>26</v>
      </c>
      <c r="F4" s="28" t="n">
        <v>3016</v>
      </c>
      <c r="G4" s="28" t="n">
        <v>1909</v>
      </c>
    </row>
    <row r="5">
      <c r="A5" s="25" t="n">
        <v>45658</v>
      </c>
      <c r="B5" s="26" t="inlineStr">
        <is>
          <t>E-Mail</t>
        </is>
      </c>
      <c r="C5" s="27" t="n">
        <v>7614</v>
      </c>
      <c r="D5" s="27" t="n">
        <v>287</v>
      </c>
      <c r="E5" s="27" t="n">
        <v>34</v>
      </c>
      <c r="F5" s="28" t="n">
        <v>3694</v>
      </c>
      <c r="G5" s="28" t="n">
        <v>2171</v>
      </c>
    </row>
    <row r="6">
      <c r="A6" s="25" t="n">
        <v>45658</v>
      </c>
      <c r="B6" s="26" t="inlineStr">
        <is>
          <t>SEO</t>
        </is>
      </c>
      <c r="C6" s="27" t="n">
        <v>9070</v>
      </c>
      <c r="D6" s="27" t="n">
        <v>357</v>
      </c>
      <c r="E6" s="27" t="n">
        <v>47</v>
      </c>
      <c r="F6" s="28" t="n">
        <v>4518</v>
      </c>
      <c r="G6" s="28" t="n">
        <v>3621</v>
      </c>
    </row>
    <row r="7">
      <c r="A7" s="25" t="n">
        <v>45658</v>
      </c>
      <c r="B7" s="26" t="inlineStr">
        <is>
          <t>Empfehlung</t>
        </is>
      </c>
      <c r="C7" s="27" t="n">
        <v>7032</v>
      </c>
      <c r="D7" s="27" t="n">
        <v>223</v>
      </c>
      <c r="E7" s="27" t="n">
        <v>21</v>
      </c>
      <c r="F7" s="28" t="n">
        <v>4257</v>
      </c>
      <c r="G7" s="28" t="n">
        <v>1747</v>
      </c>
    </row>
    <row r="8">
      <c r="A8" s="25" t="n">
        <v>45689</v>
      </c>
      <c r="B8" s="26" t="inlineStr">
        <is>
          <t>Google Ads</t>
        </is>
      </c>
      <c r="C8" s="27" t="n">
        <v>13437</v>
      </c>
      <c r="D8" s="27" t="n">
        <v>514</v>
      </c>
      <c r="E8" s="27" t="n">
        <v>78</v>
      </c>
      <c r="F8" s="28" t="n">
        <v>9319</v>
      </c>
      <c r="G8" s="28" t="n">
        <v>5887</v>
      </c>
    </row>
    <row r="9">
      <c r="A9" s="25" t="n">
        <v>45689</v>
      </c>
      <c r="B9" s="26" t="inlineStr">
        <is>
          <t>Meta</t>
        </is>
      </c>
      <c r="C9" s="27" t="n">
        <v>10930</v>
      </c>
      <c r="D9" s="27" t="n">
        <v>379</v>
      </c>
      <c r="E9" s="27" t="n">
        <v>58</v>
      </c>
      <c r="F9" s="28" t="n">
        <v>4914</v>
      </c>
      <c r="G9" s="28" t="n">
        <v>5311</v>
      </c>
    </row>
    <row r="10">
      <c r="A10" s="25" t="n">
        <v>45689</v>
      </c>
      <c r="B10" s="26" t="inlineStr">
        <is>
          <t>LinkedIn</t>
        </is>
      </c>
      <c r="C10" s="27" t="n">
        <v>6125</v>
      </c>
      <c r="D10" s="27" t="n">
        <v>133</v>
      </c>
      <c r="E10" s="27" t="n">
        <v>11</v>
      </c>
      <c r="F10" s="28" t="n">
        <v>3493</v>
      </c>
      <c r="G10" s="28" t="n">
        <v>481</v>
      </c>
    </row>
    <row r="11">
      <c r="A11" s="25" t="n">
        <v>45689</v>
      </c>
      <c r="B11" s="26" t="inlineStr">
        <is>
          <t>E-Mail</t>
        </is>
      </c>
      <c r="C11" s="27" t="n">
        <v>7810</v>
      </c>
      <c r="D11" s="27" t="n">
        <v>228</v>
      </c>
      <c r="E11" s="27" t="n">
        <v>32</v>
      </c>
      <c r="F11" s="28" t="n">
        <v>4946</v>
      </c>
      <c r="G11" s="28" t="n">
        <v>2926</v>
      </c>
    </row>
    <row r="12">
      <c r="A12" s="25" t="n">
        <v>45689</v>
      </c>
      <c r="B12" s="26" t="inlineStr">
        <is>
          <t>SEO</t>
        </is>
      </c>
      <c r="C12" s="27" t="n">
        <v>10938</v>
      </c>
      <c r="D12" s="27" t="n">
        <v>291</v>
      </c>
      <c r="E12" s="27" t="n">
        <v>48</v>
      </c>
      <c r="F12" s="28" t="n">
        <v>8198</v>
      </c>
      <c r="G12" s="28" t="n">
        <v>4473</v>
      </c>
    </row>
    <row r="13">
      <c r="A13" s="25" t="n">
        <v>45689</v>
      </c>
      <c r="B13" s="26" t="inlineStr">
        <is>
          <t>Empfehlung</t>
        </is>
      </c>
      <c r="C13" s="27" t="n">
        <v>9489</v>
      </c>
      <c r="D13" s="27" t="n">
        <v>418</v>
      </c>
      <c r="E13" s="27" t="n">
        <v>38</v>
      </c>
      <c r="F13" s="28" t="n">
        <v>5116</v>
      </c>
      <c r="G13" s="28" t="n">
        <v>3552</v>
      </c>
    </row>
    <row r="14">
      <c r="A14" s="25" t="n">
        <v>45717</v>
      </c>
      <c r="B14" s="26" t="inlineStr">
        <is>
          <t>Google Ads</t>
        </is>
      </c>
      <c r="C14" s="27" t="n">
        <v>9858</v>
      </c>
      <c r="D14" s="27" t="n">
        <v>423</v>
      </c>
      <c r="E14" s="27" t="n">
        <v>71</v>
      </c>
      <c r="F14" s="28" t="n">
        <v>4613</v>
      </c>
      <c r="G14" s="28" t="n">
        <v>3428</v>
      </c>
    </row>
    <row r="15">
      <c r="A15" s="25" t="n">
        <v>45717</v>
      </c>
      <c r="B15" s="26" t="inlineStr">
        <is>
          <t>Meta</t>
        </is>
      </c>
      <c r="C15" s="27" t="n">
        <v>15114</v>
      </c>
      <c r="D15" s="27" t="n">
        <v>663</v>
      </c>
      <c r="E15" s="27" t="n">
        <v>109</v>
      </c>
      <c r="F15" s="28" t="n">
        <v>11520</v>
      </c>
      <c r="G15" s="28" t="n">
        <v>8914</v>
      </c>
    </row>
    <row r="16">
      <c r="A16" s="25" t="n">
        <v>45717</v>
      </c>
      <c r="B16" s="26" t="inlineStr">
        <is>
          <t>LinkedIn</t>
        </is>
      </c>
      <c r="C16" s="27" t="n">
        <v>6115</v>
      </c>
      <c r="D16" s="27" t="n">
        <v>111</v>
      </c>
      <c r="E16" s="27" t="n">
        <v>15</v>
      </c>
      <c r="F16" s="28" t="n">
        <v>5143</v>
      </c>
      <c r="G16" s="28" t="n">
        <v>1382</v>
      </c>
    </row>
    <row r="17">
      <c r="A17" s="25" t="n">
        <v>45717</v>
      </c>
      <c r="B17" s="26" t="inlineStr">
        <is>
          <t>E-Mail</t>
        </is>
      </c>
      <c r="C17" s="27" t="n">
        <v>8716</v>
      </c>
      <c r="D17" s="27" t="n">
        <v>158</v>
      </c>
      <c r="E17" s="27" t="n">
        <v>14</v>
      </c>
      <c r="F17" s="28" t="n">
        <v>5443</v>
      </c>
      <c r="G17" s="28" t="n">
        <v>737</v>
      </c>
    </row>
    <row r="18">
      <c r="A18" s="25" t="n">
        <v>45717</v>
      </c>
      <c r="B18" s="26" t="inlineStr">
        <is>
          <t>SEO</t>
        </is>
      </c>
      <c r="C18" s="27" t="n">
        <v>7429</v>
      </c>
      <c r="D18" s="27" t="n">
        <v>172</v>
      </c>
      <c r="E18" s="27" t="n">
        <v>21</v>
      </c>
      <c r="F18" s="28" t="n">
        <v>3442</v>
      </c>
      <c r="G18" s="28" t="n">
        <v>970</v>
      </c>
    </row>
    <row r="19">
      <c r="A19" s="25" t="n">
        <v>45717</v>
      </c>
      <c r="B19" s="26" t="inlineStr">
        <is>
          <t>Empfehlung</t>
        </is>
      </c>
      <c r="C19" s="27" t="n">
        <v>6905</v>
      </c>
      <c r="D19" s="27" t="n">
        <v>130</v>
      </c>
      <c r="E19" s="27" t="n">
        <v>20</v>
      </c>
      <c r="F19" s="28" t="n">
        <v>5750</v>
      </c>
      <c r="G19" s="28" t="n">
        <v>1021</v>
      </c>
    </row>
    <row r="20">
      <c r="A20" s="25" t="n">
        <v>45748</v>
      </c>
      <c r="B20" s="26" t="inlineStr">
        <is>
          <t>Google Ads</t>
        </is>
      </c>
      <c r="C20" s="27" t="n">
        <v>15488</v>
      </c>
      <c r="D20" s="27" t="n">
        <v>645</v>
      </c>
      <c r="E20" s="27" t="n">
        <v>62</v>
      </c>
      <c r="F20" s="28" t="n">
        <v>8777</v>
      </c>
      <c r="G20" s="28" t="n">
        <v>5485</v>
      </c>
    </row>
    <row r="21">
      <c r="A21" s="25" t="n">
        <v>45748</v>
      </c>
      <c r="B21" s="26" t="inlineStr">
        <is>
          <t>Meta</t>
        </is>
      </c>
      <c r="C21" s="27" t="n">
        <v>14515</v>
      </c>
      <c r="D21" s="27" t="n">
        <v>504</v>
      </c>
      <c r="E21" s="27" t="n">
        <v>79</v>
      </c>
      <c r="F21" s="28" t="n">
        <v>9964</v>
      </c>
      <c r="G21" s="28" t="n">
        <v>4528</v>
      </c>
    </row>
    <row r="22">
      <c r="A22" s="25" t="n">
        <v>45748</v>
      </c>
      <c r="B22" s="26" t="inlineStr">
        <is>
          <t>LinkedIn</t>
        </is>
      </c>
      <c r="C22" s="27" t="n">
        <v>7964</v>
      </c>
      <c r="D22" s="27" t="n">
        <v>311</v>
      </c>
      <c r="E22" s="27" t="n">
        <v>23</v>
      </c>
      <c r="F22" s="28" t="n">
        <v>4468</v>
      </c>
      <c r="G22" s="28" t="n">
        <v>1292</v>
      </c>
    </row>
    <row r="23">
      <c r="A23" s="25" t="n">
        <v>45748</v>
      </c>
      <c r="B23" s="26" t="inlineStr">
        <is>
          <t>E-Mail</t>
        </is>
      </c>
      <c r="C23" s="27" t="n">
        <v>11037</v>
      </c>
      <c r="D23" s="27" t="n">
        <v>284</v>
      </c>
      <c r="E23" s="27" t="n">
        <v>40</v>
      </c>
      <c r="F23" s="28" t="n">
        <v>6814</v>
      </c>
      <c r="G23" s="28" t="n">
        <v>2432</v>
      </c>
    </row>
    <row r="24">
      <c r="A24" s="25" t="n">
        <v>45748</v>
      </c>
      <c r="B24" s="26" t="inlineStr">
        <is>
          <t>SEO</t>
        </is>
      </c>
      <c r="C24" s="27" t="n">
        <v>10751</v>
      </c>
      <c r="D24" s="27" t="n">
        <v>453</v>
      </c>
      <c r="E24" s="27" t="n">
        <v>64</v>
      </c>
      <c r="F24" s="28" t="n">
        <v>6393</v>
      </c>
      <c r="G24" s="28" t="n">
        <v>3089</v>
      </c>
    </row>
    <row r="25">
      <c r="A25" s="25" t="n">
        <v>45748</v>
      </c>
      <c r="B25" s="26" t="inlineStr">
        <is>
          <t>Empfehlung</t>
        </is>
      </c>
      <c r="C25" s="27" t="n">
        <v>8123</v>
      </c>
      <c r="D25" s="27" t="n">
        <v>249</v>
      </c>
      <c r="E25" s="27" t="n">
        <v>35</v>
      </c>
      <c r="F25" s="28" t="n">
        <v>7304</v>
      </c>
      <c r="G25" s="28" t="n">
        <v>2025</v>
      </c>
    </row>
    <row r="26">
      <c r="A26" s="25" t="n">
        <v>45778</v>
      </c>
      <c r="B26" s="26" t="inlineStr">
        <is>
          <t>Google Ads</t>
        </is>
      </c>
      <c r="C26" s="27" t="n">
        <v>18768</v>
      </c>
      <c r="D26" s="27" t="n">
        <v>799</v>
      </c>
      <c r="E26" s="27" t="n">
        <v>94</v>
      </c>
      <c r="F26" s="28" t="n">
        <v>9591</v>
      </c>
      <c r="G26" s="28" t="n">
        <v>4970</v>
      </c>
    </row>
    <row r="27">
      <c r="A27" s="25" t="n">
        <v>45778</v>
      </c>
      <c r="B27" s="26" t="inlineStr">
        <is>
          <t>Meta</t>
        </is>
      </c>
      <c r="C27" s="27" t="n">
        <v>16276</v>
      </c>
      <c r="D27" s="27" t="n">
        <v>369</v>
      </c>
      <c r="E27" s="27" t="n">
        <v>52</v>
      </c>
      <c r="F27" s="28" t="n">
        <v>11819</v>
      </c>
      <c r="G27" s="28" t="n">
        <v>2558</v>
      </c>
    </row>
    <row r="28">
      <c r="A28" s="25" t="n">
        <v>45778</v>
      </c>
      <c r="B28" s="26" t="inlineStr">
        <is>
          <t>LinkedIn</t>
        </is>
      </c>
      <c r="C28" s="27" t="n">
        <v>5336</v>
      </c>
      <c r="D28" s="27" t="n">
        <v>188</v>
      </c>
      <c r="E28" s="27" t="n">
        <v>14</v>
      </c>
      <c r="F28" s="28" t="n">
        <v>3598</v>
      </c>
      <c r="G28" s="28" t="n">
        <v>1307</v>
      </c>
    </row>
    <row r="29">
      <c r="A29" s="25" t="n">
        <v>45778</v>
      </c>
      <c r="B29" s="26" t="inlineStr">
        <is>
          <t>E-Mail</t>
        </is>
      </c>
      <c r="C29" s="27" t="n">
        <v>9077</v>
      </c>
      <c r="D29" s="27" t="n">
        <v>239</v>
      </c>
      <c r="E29" s="27" t="n">
        <v>19</v>
      </c>
      <c r="F29" s="28" t="n">
        <v>5000</v>
      </c>
      <c r="G29" s="28" t="n">
        <v>1094</v>
      </c>
    </row>
    <row r="30">
      <c r="A30" s="25" t="n">
        <v>45778</v>
      </c>
      <c r="B30" s="26" t="inlineStr">
        <is>
          <t>SEO</t>
        </is>
      </c>
      <c r="C30" s="27" t="n">
        <v>8577</v>
      </c>
      <c r="D30" s="27" t="n">
        <v>317</v>
      </c>
      <c r="E30" s="27" t="n">
        <v>43</v>
      </c>
      <c r="F30" s="28" t="n">
        <v>6509</v>
      </c>
      <c r="G30" s="28" t="n">
        <v>1973</v>
      </c>
    </row>
    <row r="31">
      <c r="A31" s="25" t="n">
        <v>45778</v>
      </c>
      <c r="B31" s="26" t="inlineStr">
        <is>
          <t>Empfehlung</t>
        </is>
      </c>
      <c r="C31" s="27" t="n">
        <v>7890</v>
      </c>
      <c r="D31" s="27" t="n">
        <v>339</v>
      </c>
      <c r="E31" s="27" t="n">
        <v>24</v>
      </c>
      <c r="F31" s="28" t="n">
        <v>4614</v>
      </c>
      <c r="G31" s="28" t="n">
        <v>2039</v>
      </c>
    </row>
    <row r="32">
      <c r="A32" s="25" t="n">
        <v>45809</v>
      </c>
      <c r="B32" s="26" t="inlineStr">
        <is>
          <t>Google Ads</t>
        </is>
      </c>
      <c r="C32" s="27" t="n">
        <v>12861</v>
      </c>
      <c r="D32" s="27" t="n">
        <v>307</v>
      </c>
      <c r="E32" s="27" t="n">
        <v>43</v>
      </c>
      <c r="F32" s="28" t="n">
        <v>6763</v>
      </c>
      <c r="G32" s="28" t="n">
        <v>2514</v>
      </c>
    </row>
    <row r="33">
      <c r="A33" s="25" t="n">
        <v>45809</v>
      </c>
      <c r="B33" s="26" t="inlineStr">
        <is>
          <t>Meta</t>
        </is>
      </c>
      <c r="C33" s="27" t="n">
        <v>12565</v>
      </c>
      <c r="D33" s="27" t="n">
        <v>327</v>
      </c>
      <c r="E33" s="27" t="n">
        <v>46</v>
      </c>
      <c r="F33" s="28" t="n">
        <v>9641</v>
      </c>
      <c r="G33" s="28" t="n">
        <v>3765</v>
      </c>
    </row>
    <row r="34">
      <c r="A34" s="25" t="n">
        <v>45809</v>
      </c>
      <c r="B34" s="26" t="inlineStr">
        <is>
          <t>LinkedIn</t>
        </is>
      </c>
      <c r="C34" s="27" t="n">
        <v>9893</v>
      </c>
      <c r="D34" s="27" t="n">
        <v>197</v>
      </c>
      <c r="E34" s="27" t="n">
        <v>19</v>
      </c>
      <c r="F34" s="28" t="n">
        <v>8836</v>
      </c>
      <c r="G34" s="28" t="n">
        <v>1593</v>
      </c>
    </row>
    <row r="35">
      <c r="A35" s="25" t="n">
        <v>45809</v>
      </c>
      <c r="B35" s="26" t="inlineStr">
        <is>
          <t>E-Mail</t>
        </is>
      </c>
      <c r="C35" s="27" t="n">
        <v>11100</v>
      </c>
      <c r="D35" s="27" t="n">
        <v>266</v>
      </c>
      <c r="E35" s="27" t="n">
        <v>22</v>
      </c>
      <c r="F35" s="28" t="n">
        <v>5968</v>
      </c>
      <c r="G35" s="28" t="n">
        <v>1960</v>
      </c>
    </row>
    <row r="36">
      <c r="A36" s="25" t="n">
        <v>45809</v>
      </c>
      <c r="B36" s="26" t="inlineStr">
        <is>
          <t>SEO</t>
        </is>
      </c>
      <c r="C36" s="27" t="n">
        <v>13251</v>
      </c>
      <c r="D36" s="27" t="n">
        <v>369</v>
      </c>
      <c r="E36" s="27" t="n">
        <v>52</v>
      </c>
      <c r="F36" s="28" t="n">
        <v>10171</v>
      </c>
      <c r="G36" s="28" t="n">
        <v>2899</v>
      </c>
    </row>
    <row r="37">
      <c r="A37" s="25" t="n">
        <v>45809</v>
      </c>
      <c r="B37" s="26" t="inlineStr">
        <is>
          <t>Empfehlung</t>
        </is>
      </c>
      <c r="C37" s="27" t="n">
        <v>7332</v>
      </c>
      <c r="D37" s="27" t="n">
        <v>292</v>
      </c>
      <c r="E37" s="27" t="n">
        <v>43</v>
      </c>
      <c r="F37" s="28" t="n">
        <v>5891</v>
      </c>
      <c r="G37" s="28" t="n">
        <v>3476</v>
      </c>
    </row>
    <row r="38">
      <c r="A38" s="25" t="n">
        <v>45839</v>
      </c>
      <c r="B38" s="26" t="inlineStr">
        <is>
          <t>Google Ads</t>
        </is>
      </c>
      <c r="C38" s="27" t="n">
        <v>14590</v>
      </c>
      <c r="D38" s="27" t="n">
        <v>520</v>
      </c>
      <c r="E38" s="27" t="n">
        <v>57</v>
      </c>
      <c r="F38" s="28" t="n">
        <v>12427</v>
      </c>
      <c r="G38" s="28" t="n">
        <v>2668</v>
      </c>
    </row>
    <row r="39">
      <c r="A39" s="25" t="n">
        <v>45839</v>
      </c>
      <c r="B39" s="26" t="inlineStr">
        <is>
          <t>Meta</t>
        </is>
      </c>
      <c r="C39" s="27" t="n">
        <v>15526</v>
      </c>
      <c r="D39" s="27" t="n">
        <v>424</v>
      </c>
      <c r="E39" s="27" t="n">
        <v>72</v>
      </c>
      <c r="F39" s="28" t="n">
        <v>12450</v>
      </c>
      <c r="G39" s="28" t="n">
        <v>3572</v>
      </c>
    </row>
    <row r="40">
      <c r="A40" s="25" t="n">
        <v>45839</v>
      </c>
      <c r="B40" s="26" t="inlineStr">
        <is>
          <t>LinkedIn</t>
        </is>
      </c>
      <c r="C40" s="27" t="n">
        <v>5629</v>
      </c>
      <c r="D40" s="27" t="n">
        <v>136</v>
      </c>
      <c r="E40" s="27" t="n">
        <v>23</v>
      </c>
      <c r="F40" s="28" t="n">
        <v>4414</v>
      </c>
      <c r="G40" s="28" t="n">
        <v>1813</v>
      </c>
    </row>
    <row r="41">
      <c r="A41" s="25" t="n">
        <v>45839</v>
      </c>
      <c r="B41" s="26" t="inlineStr">
        <is>
          <t>E-Mail</t>
        </is>
      </c>
      <c r="C41" s="27" t="n">
        <v>8190</v>
      </c>
      <c r="D41" s="27" t="n">
        <v>194</v>
      </c>
      <c r="E41" s="27" t="n">
        <v>23</v>
      </c>
      <c r="F41" s="28" t="n">
        <v>5457</v>
      </c>
      <c r="G41" s="28" t="n">
        <v>1699</v>
      </c>
    </row>
    <row r="42">
      <c r="A42" s="25" t="n">
        <v>45839</v>
      </c>
      <c r="B42" s="26" t="inlineStr">
        <is>
          <t>SEO</t>
        </is>
      </c>
      <c r="C42" s="27" t="n">
        <v>8760</v>
      </c>
      <c r="D42" s="27" t="n">
        <v>357</v>
      </c>
      <c r="E42" s="27" t="n">
        <v>34</v>
      </c>
      <c r="F42" s="28" t="n">
        <v>6632</v>
      </c>
      <c r="G42" s="28" t="n">
        <v>1953</v>
      </c>
    </row>
    <row r="43">
      <c r="A43" s="25" t="n">
        <v>45839</v>
      </c>
      <c r="B43" s="26" t="inlineStr">
        <is>
          <t>Empfehlung</t>
        </is>
      </c>
      <c r="C43" s="27" t="n">
        <v>8708</v>
      </c>
      <c r="D43" s="27" t="n">
        <v>361</v>
      </c>
      <c r="E43" s="27" t="n">
        <v>33</v>
      </c>
      <c r="F43" s="28" t="n">
        <v>5677</v>
      </c>
      <c r="G43" s="28" t="n">
        <v>2908</v>
      </c>
    </row>
    <row r="44">
      <c r="A44" s="25" t="n">
        <v>45870</v>
      </c>
      <c r="B44" s="26" t="inlineStr">
        <is>
          <t>Google Ads</t>
        </is>
      </c>
      <c r="C44" s="27" t="n">
        <v>19608</v>
      </c>
      <c r="D44" s="27" t="n">
        <v>733</v>
      </c>
      <c r="E44" s="27" t="n">
        <v>70</v>
      </c>
      <c r="F44" s="28" t="n">
        <v>13993</v>
      </c>
      <c r="G44" s="28" t="n">
        <v>4622</v>
      </c>
    </row>
    <row r="45">
      <c r="A45" s="25" t="n">
        <v>45870</v>
      </c>
      <c r="B45" s="26" t="inlineStr">
        <is>
          <t>Meta</t>
        </is>
      </c>
      <c r="C45" s="27" t="n">
        <v>12655</v>
      </c>
      <c r="D45" s="27" t="n">
        <v>491</v>
      </c>
      <c r="E45" s="27" t="n">
        <v>70</v>
      </c>
      <c r="F45" s="28" t="n">
        <v>10717</v>
      </c>
      <c r="G45" s="28" t="n">
        <v>4435</v>
      </c>
    </row>
    <row r="46">
      <c r="A46" s="25" t="n">
        <v>45870</v>
      </c>
      <c r="B46" s="26" t="inlineStr">
        <is>
          <t>LinkedIn</t>
        </is>
      </c>
      <c r="C46" s="27" t="n">
        <v>6441</v>
      </c>
      <c r="D46" s="27" t="n">
        <v>163</v>
      </c>
      <c r="E46" s="27" t="n">
        <v>24</v>
      </c>
      <c r="F46" s="28" t="n">
        <v>4839</v>
      </c>
      <c r="G46" s="28" t="n">
        <v>1808</v>
      </c>
    </row>
    <row r="47">
      <c r="A47" s="25" t="n">
        <v>45870</v>
      </c>
      <c r="B47" s="26" t="inlineStr">
        <is>
          <t>E-Mail</t>
        </is>
      </c>
      <c r="C47" s="27" t="n">
        <v>9606</v>
      </c>
      <c r="D47" s="27" t="n">
        <v>322</v>
      </c>
      <c r="E47" s="27" t="n">
        <v>24</v>
      </c>
      <c r="F47" s="28" t="n">
        <v>4277</v>
      </c>
      <c r="G47" s="28" t="n">
        <v>2023</v>
      </c>
    </row>
    <row r="48">
      <c r="A48" s="25" t="n">
        <v>45870</v>
      </c>
      <c r="B48" s="26" t="inlineStr">
        <is>
          <t>SEO</t>
        </is>
      </c>
      <c r="C48" s="27" t="n">
        <v>9421</v>
      </c>
      <c r="D48" s="27" t="n">
        <v>328</v>
      </c>
      <c r="E48" s="27" t="n">
        <v>33</v>
      </c>
      <c r="F48" s="28" t="n">
        <v>4576</v>
      </c>
      <c r="G48" s="28" t="n">
        <v>2744</v>
      </c>
    </row>
    <row r="49">
      <c r="A49" s="25" t="n">
        <v>45870</v>
      </c>
      <c r="B49" s="26" t="inlineStr">
        <is>
          <t>Empfehlung</t>
        </is>
      </c>
      <c r="C49" s="27" t="n">
        <v>12597</v>
      </c>
      <c r="D49" s="27" t="n">
        <v>334</v>
      </c>
      <c r="E49" s="27" t="n">
        <v>28</v>
      </c>
      <c r="F49" s="28" t="n">
        <v>7942</v>
      </c>
      <c r="G49" s="28" t="n">
        <v>1293</v>
      </c>
    </row>
    <row r="50">
      <c r="A50" s="25" t="n">
        <v>45901</v>
      </c>
      <c r="B50" s="26" t="inlineStr">
        <is>
          <t>Google Ads</t>
        </is>
      </c>
      <c r="C50" s="27" t="n">
        <v>21562</v>
      </c>
      <c r="D50" s="27" t="n">
        <v>401</v>
      </c>
      <c r="E50" s="27" t="n">
        <v>50</v>
      </c>
      <c r="F50" s="28" t="n">
        <v>10382</v>
      </c>
      <c r="G50" s="28" t="n">
        <v>2006</v>
      </c>
    </row>
    <row r="51">
      <c r="A51" s="25" t="n">
        <v>45901</v>
      </c>
      <c r="B51" s="26" t="inlineStr">
        <is>
          <t>Meta</t>
        </is>
      </c>
      <c r="C51" s="27" t="n">
        <v>19191</v>
      </c>
      <c r="D51" s="27" t="n">
        <v>697</v>
      </c>
      <c r="E51" s="27" t="n">
        <v>102</v>
      </c>
      <c r="F51" s="28" t="n">
        <v>15062</v>
      </c>
      <c r="G51" s="28" t="n">
        <v>8494</v>
      </c>
    </row>
    <row r="52">
      <c r="A52" s="25" t="n">
        <v>45901</v>
      </c>
      <c r="B52" s="26" t="inlineStr">
        <is>
          <t>LinkedIn</t>
        </is>
      </c>
      <c r="C52" s="27" t="n">
        <v>9000</v>
      </c>
      <c r="D52" s="27" t="n">
        <v>323</v>
      </c>
      <c r="E52" s="27" t="n">
        <v>33</v>
      </c>
      <c r="F52" s="28" t="n">
        <v>4063</v>
      </c>
      <c r="G52" s="28" t="n">
        <v>2638</v>
      </c>
    </row>
    <row r="53">
      <c r="A53" s="25" t="n">
        <v>45901</v>
      </c>
      <c r="B53" s="26" t="inlineStr">
        <is>
          <t>E-Mail</t>
        </is>
      </c>
      <c r="C53" s="27" t="n">
        <v>12049</v>
      </c>
      <c r="D53" s="27" t="n">
        <v>456</v>
      </c>
      <c r="E53" s="27" t="n">
        <v>64</v>
      </c>
      <c r="F53" s="28" t="n">
        <v>5328</v>
      </c>
      <c r="G53" s="28" t="n">
        <v>4837</v>
      </c>
    </row>
    <row r="54">
      <c r="A54" s="25" t="n">
        <v>45901</v>
      </c>
      <c r="B54" s="26" t="inlineStr">
        <is>
          <t>SEO</t>
        </is>
      </c>
      <c r="C54" s="27" t="n">
        <v>9523</v>
      </c>
      <c r="D54" s="27" t="n">
        <v>395</v>
      </c>
      <c r="E54" s="27" t="n">
        <v>28</v>
      </c>
      <c r="F54" s="28" t="n">
        <v>5067</v>
      </c>
      <c r="G54" s="28" t="n">
        <v>1941</v>
      </c>
    </row>
    <row r="55">
      <c r="A55" s="25" t="n">
        <v>45901</v>
      </c>
      <c r="B55" s="26" t="inlineStr">
        <is>
          <t>Empfehlung</t>
        </is>
      </c>
      <c r="C55" s="27" t="n">
        <v>12899</v>
      </c>
      <c r="D55" s="27" t="n">
        <v>461</v>
      </c>
      <c r="E55" s="27" t="n">
        <v>38</v>
      </c>
      <c r="F55" s="28" t="n">
        <v>9835</v>
      </c>
      <c r="G55" s="28" t="n">
        <v>1954</v>
      </c>
    </row>
    <row r="56">
      <c r="A56" s="25" t="n">
        <v>45931</v>
      </c>
      <c r="B56" s="26" t="inlineStr">
        <is>
          <t>Google Ads</t>
        </is>
      </c>
      <c r="C56" s="27" t="n">
        <v>15688</v>
      </c>
      <c r="D56" s="27" t="n">
        <v>434</v>
      </c>
      <c r="E56" s="27" t="n">
        <v>68</v>
      </c>
      <c r="F56" s="28" t="n">
        <v>7914</v>
      </c>
      <c r="G56" s="28" t="n">
        <v>3927</v>
      </c>
    </row>
    <row r="57">
      <c r="A57" s="25" t="n">
        <v>45931</v>
      </c>
      <c r="B57" s="26" t="inlineStr">
        <is>
          <t>Meta</t>
        </is>
      </c>
      <c r="C57" s="27" t="n">
        <v>13228</v>
      </c>
      <c r="D57" s="27" t="n">
        <v>324</v>
      </c>
      <c r="E57" s="27" t="n">
        <v>30</v>
      </c>
      <c r="F57" s="28" t="n">
        <v>7831</v>
      </c>
      <c r="G57" s="28" t="n">
        <v>1495</v>
      </c>
    </row>
    <row r="58">
      <c r="A58" s="25" t="n">
        <v>45931</v>
      </c>
      <c r="B58" s="26" t="inlineStr">
        <is>
          <t>LinkedIn</t>
        </is>
      </c>
      <c r="C58" s="27" t="n">
        <v>7442</v>
      </c>
      <c r="D58" s="27" t="n">
        <v>157</v>
      </c>
      <c r="E58" s="27" t="n">
        <v>21</v>
      </c>
      <c r="F58" s="28" t="n">
        <v>5570</v>
      </c>
      <c r="G58" s="28" t="n">
        <v>1113</v>
      </c>
    </row>
    <row r="59">
      <c r="A59" s="25" t="n">
        <v>45931</v>
      </c>
      <c r="B59" s="26" t="inlineStr">
        <is>
          <t>E-Mail</t>
        </is>
      </c>
      <c r="C59" s="27" t="n">
        <v>10532</v>
      </c>
      <c r="D59" s="27" t="n">
        <v>360</v>
      </c>
      <c r="E59" s="27" t="n">
        <v>63</v>
      </c>
      <c r="F59" s="28" t="n">
        <v>9300</v>
      </c>
      <c r="G59" s="28" t="n">
        <v>2907</v>
      </c>
    </row>
    <row r="60">
      <c r="A60" s="25" t="n">
        <v>45931</v>
      </c>
      <c r="B60" s="26" t="inlineStr">
        <is>
          <t>SEO</t>
        </is>
      </c>
      <c r="C60" s="27" t="n">
        <v>16541</v>
      </c>
      <c r="D60" s="27" t="n">
        <v>657</v>
      </c>
      <c r="E60" s="27" t="n">
        <v>62</v>
      </c>
      <c r="F60" s="28" t="n">
        <v>8258</v>
      </c>
      <c r="G60" s="28" t="n">
        <v>4190</v>
      </c>
    </row>
    <row r="61">
      <c r="A61" s="25" t="n">
        <v>45931</v>
      </c>
      <c r="B61" s="26" t="inlineStr">
        <is>
          <t>Empfehlung</t>
        </is>
      </c>
      <c r="C61" s="27" t="n">
        <v>9470</v>
      </c>
      <c r="D61" s="27" t="n">
        <v>250</v>
      </c>
      <c r="E61" s="27" t="n">
        <v>28</v>
      </c>
      <c r="F61" s="28" t="n">
        <v>6352</v>
      </c>
      <c r="G61" s="28" t="n">
        <v>1953</v>
      </c>
    </row>
    <row r="62">
      <c r="A62" s="25" t="n">
        <v>45962</v>
      </c>
      <c r="B62" s="26" t="inlineStr">
        <is>
          <t>Google Ads</t>
        </is>
      </c>
      <c r="C62" s="27" t="n">
        <v>12926</v>
      </c>
      <c r="D62" s="27" t="n">
        <v>380</v>
      </c>
      <c r="E62" s="27" t="n">
        <v>35</v>
      </c>
      <c r="F62" s="28" t="n">
        <v>11089</v>
      </c>
      <c r="G62" s="28" t="n">
        <v>1676</v>
      </c>
    </row>
    <row r="63">
      <c r="A63" s="25" t="n">
        <v>45962</v>
      </c>
      <c r="B63" s="26" t="inlineStr">
        <is>
          <t>Meta</t>
        </is>
      </c>
      <c r="C63" s="27" t="n">
        <v>12212</v>
      </c>
      <c r="D63" s="27" t="n">
        <v>336</v>
      </c>
      <c r="E63" s="27" t="n">
        <v>32</v>
      </c>
      <c r="F63" s="28" t="n">
        <v>9917</v>
      </c>
      <c r="G63" s="28" t="n">
        <v>1349</v>
      </c>
    </row>
    <row r="64">
      <c r="A64" s="25" t="n">
        <v>45962</v>
      </c>
      <c r="B64" s="26" t="inlineStr">
        <is>
          <t>LinkedIn</t>
        </is>
      </c>
      <c r="C64" s="27" t="n">
        <v>11270</v>
      </c>
      <c r="D64" s="27" t="n">
        <v>387</v>
      </c>
      <c r="E64" s="27" t="n">
        <v>58</v>
      </c>
      <c r="F64" s="28" t="n">
        <v>5962</v>
      </c>
      <c r="G64" s="28" t="n">
        <v>3965</v>
      </c>
    </row>
    <row r="65">
      <c r="A65" s="25" t="n">
        <v>45962</v>
      </c>
      <c r="B65" s="26" t="inlineStr">
        <is>
          <t>E-Mail</t>
        </is>
      </c>
      <c r="C65" s="27" t="n">
        <v>9316</v>
      </c>
      <c r="D65" s="27" t="n">
        <v>359</v>
      </c>
      <c r="E65" s="27" t="n">
        <v>46</v>
      </c>
      <c r="F65" s="28" t="n">
        <v>4932</v>
      </c>
      <c r="G65" s="28" t="n">
        <v>2627</v>
      </c>
    </row>
    <row r="66">
      <c r="A66" s="25" t="n">
        <v>45962</v>
      </c>
      <c r="B66" s="26" t="inlineStr">
        <is>
          <t>SEO</t>
        </is>
      </c>
      <c r="C66" s="27" t="n">
        <v>9542</v>
      </c>
      <c r="D66" s="27" t="n">
        <v>194</v>
      </c>
      <c r="E66" s="27" t="n">
        <v>26</v>
      </c>
      <c r="F66" s="28" t="n">
        <v>8585</v>
      </c>
      <c r="G66" s="28" t="n">
        <v>2328</v>
      </c>
    </row>
    <row r="67">
      <c r="A67" s="25" t="n">
        <v>45962</v>
      </c>
      <c r="B67" s="26" t="inlineStr">
        <is>
          <t>Empfehlung</t>
        </is>
      </c>
      <c r="C67" s="27" t="n">
        <v>10076</v>
      </c>
      <c r="D67" s="27" t="n">
        <v>275</v>
      </c>
      <c r="E67" s="27" t="n">
        <v>38</v>
      </c>
      <c r="F67" s="28" t="n">
        <v>6486</v>
      </c>
      <c r="G67" s="28" t="n">
        <v>3174</v>
      </c>
    </row>
    <row r="68">
      <c r="A68" s="25" t="n">
        <v>45992</v>
      </c>
      <c r="B68" s="26" t="inlineStr">
        <is>
          <t>Google Ads</t>
        </is>
      </c>
      <c r="C68" s="27" t="n">
        <v>15121</v>
      </c>
      <c r="D68" s="27" t="n">
        <v>428</v>
      </c>
      <c r="E68" s="27" t="n">
        <v>74</v>
      </c>
      <c r="F68" s="28" t="n">
        <v>8216</v>
      </c>
      <c r="G68" s="28" t="n">
        <v>5752</v>
      </c>
    </row>
    <row r="69">
      <c r="A69" s="25" t="n">
        <v>45992</v>
      </c>
      <c r="B69" s="26" t="inlineStr">
        <is>
          <t>Meta</t>
        </is>
      </c>
      <c r="C69" s="27" t="n">
        <v>15615</v>
      </c>
      <c r="D69" s="27" t="n">
        <v>490</v>
      </c>
      <c r="E69" s="27" t="n">
        <v>79</v>
      </c>
      <c r="F69" s="28" t="n">
        <v>13832</v>
      </c>
      <c r="G69" s="28" t="n">
        <v>5630</v>
      </c>
    </row>
    <row r="70">
      <c r="A70" s="25" t="n">
        <v>45992</v>
      </c>
      <c r="B70" s="26" t="inlineStr">
        <is>
          <t>LinkedIn</t>
        </is>
      </c>
      <c r="C70" s="27" t="n">
        <v>11936</v>
      </c>
      <c r="D70" s="27" t="n">
        <v>301</v>
      </c>
      <c r="E70" s="27" t="n">
        <v>31</v>
      </c>
      <c r="F70" s="28" t="n">
        <v>6855</v>
      </c>
      <c r="G70" s="28" t="n">
        <v>1819</v>
      </c>
    </row>
    <row r="71">
      <c r="A71" s="25" t="n">
        <v>45992</v>
      </c>
      <c r="B71" s="26" t="inlineStr">
        <is>
          <t>E-Mail</t>
        </is>
      </c>
      <c r="C71" s="27" t="n">
        <v>14887</v>
      </c>
      <c r="D71" s="27" t="n">
        <v>329</v>
      </c>
      <c r="E71" s="27" t="n">
        <v>53</v>
      </c>
      <c r="F71" s="28" t="n">
        <v>11281</v>
      </c>
      <c r="G71" s="28" t="n">
        <v>3903</v>
      </c>
    </row>
    <row r="72">
      <c r="A72" s="25" t="n">
        <v>45992</v>
      </c>
      <c r="B72" s="26" t="inlineStr">
        <is>
          <t>SEO</t>
        </is>
      </c>
      <c r="C72" s="27" t="n">
        <v>13718</v>
      </c>
      <c r="D72" s="27" t="n">
        <v>561</v>
      </c>
      <c r="E72" s="27" t="n">
        <v>40</v>
      </c>
      <c r="F72" s="28" t="n">
        <v>11876</v>
      </c>
      <c r="G72" s="28" t="n">
        <v>2409</v>
      </c>
    </row>
    <row r="73">
      <c r="A73" s="25" t="n">
        <v>45992</v>
      </c>
      <c r="B73" s="26" t="inlineStr">
        <is>
          <t>Empfehlung</t>
        </is>
      </c>
      <c r="C73" s="27" t="n">
        <v>9696</v>
      </c>
      <c r="D73" s="27" t="n">
        <v>174</v>
      </c>
      <c r="E73" s="27" t="n">
        <v>27</v>
      </c>
      <c r="F73" s="28" t="n">
        <v>4010</v>
      </c>
      <c r="G73" s="28" t="n">
        <v>2312</v>
      </c>
    </row>
  </sheetData>
  <autoFilter ref="A1:G7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11" customWidth="1" min="4" max="4"/>
    <col width="13" customWidth="1" min="5" max="5"/>
    <col width="14" customWidth="1" min="6" max="6"/>
    <col width="13" customWidth="1" min="7" max="7"/>
    <col width="9" customWidth="1" min="8" max="8"/>
    <col width="11" customWidth="1" min="9" max="9"/>
    <col width="2" customWidth="1" min="10" max="10"/>
    <col width="12" customWidth="1" min="11" max="11"/>
    <col width="11" customWidth="1" min="12" max="12"/>
    <col width="11" customWidth="1" min="13" max="13"/>
    <col width="13" customWidth="1" min="14" max="14"/>
    <col width="13" customWidth="1" min="15" max="15"/>
    <col width="9" customWidth="1" min="16" max="16"/>
    <col width="11" customWidth="1" min="17" max="17"/>
  </cols>
  <sheetData>
    <row r="1">
      <c r="A1" s="24" t="inlineStr">
        <is>
          <t>MONAT</t>
        </is>
      </c>
      <c r="B1" s="24" t="inlineStr">
        <is>
          <t>TRAFFIC</t>
        </is>
      </c>
      <c r="C1" s="24" t="inlineStr">
        <is>
          <t>LEADS</t>
        </is>
      </c>
      <c r="D1" s="24" t="inlineStr">
        <is>
          <t>KUNDEN</t>
        </is>
      </c>
      <c r="E1" s="24" t="inlineStr">
        <is>
          <t>AUSGABEN</t>
        </is>
      </c>
      <c r="F1" s="24" t="inlineStr">
        <is>
          <t>UMSATZ</t>
        </is>
      </c>
      <c r="G1" s="24" t="inlineStr">
        <is>
          <t>NETTOGEWINN</t>
        </is>
      </c>
      <c r="H1" s="24" t="inlineStr">
        <is>
          <t>ROAS</t>
        </is>
      </c>
      <c r="K1" s="24" t="inlineStr">
        <is>
          <t>KANAL</t>
        </is>
      </c>
      <c r="L1" s="24" t="inlineStr">
        <is>
          <t>TRAFFIC</t>
        </is>
      </c>
      <c r="M1" s="24" t="inlineStr">
        <is>
          <t>KUNDEN</t>
        </is>
      </c>
      <c r="N1" s="24" t="inlineStr">
        <is>
          <t>AUSGABEN</t>
        </is>
      </c>
      <c r="O1" s="24" t="inlineStr">
        <is>
          <t>UMSATZ</t>
        </is>
      </c>
      <c r="P1" s="24" t="inlineStr">
        <is>
          <t>ROAS</t>
        </is>
      </c>
      <c r="Q1" s="24" t="inlineStr">
        <is>
          <t>CAC</t>
        </is>
      </c>
    </row>
    <row r="2">
      <c r="A2" s="29" t="inlineStr">
        <is>
          <t>Jan</t>
        </is>
      </c>
      <c r="B2" s="30">
        <f>SUMIFS('Daten'!$C$2:$C$5000,'Daten'!$A$2:$A$5000,$I2)</f>
        <v/>
      </c>
      <c r="C2" s="30">
        <f>SUMIFS('Daten'!$D$2:$D$5000,'Daten'!$A$2:$A$5000,$I2)</f>
        <v/>
      </c>
      <c r="D2" s="30">
        <f>SUMIFS('Daten'!$E$2:$E$5000,'Daten'!$A$2:$A$5000,$I2)</f>
        <v/>
      </c>
      <c r="E2" s="31">
        <f>SUMIFS('Daten'!$F$2:$F$5000,'Daten'!$A$2:$A$5000,$I2)</f>
        <v/>
      </c>
      <c r="F2" s="31">
        <f>SUMIFS('Daten'!$G$2:$G$5000,'Daten'!$A$2:$A$5000,$I2)</f>
        <v/>
      </c>
      <c r="G2" s="31">
        <f>F2-E2</f>
        <v/>
      </c>
      <c r="H2" s="32">
        <f>IFERROR(F2/E2,0)</f>
        <v/>
      </c>
      <c r="I2" s="33" t="n">
        <v>45658</v>
      </c>
      <c r="K2" s="29" t="inlineStr">
        <is>
          <t>Google Ads</t>
        </is>
      </c>
      <c r="L2" s="30">
        <f>SUMIFS('Daten'!$C$2:$C$5000,'Daten'!$B$2:$B$5000,$K2)</f>
        <v/>
      </c>
      <c r="M2" s="30">
        <f>SUMIFS('Daten'!$E$2:$E$5000,'Daten'!$B$2:$B$5000,$K2)</f>
        <v/>
      </c>
      <c r="N2" s="31">
        <f>SUMIFS('Daten'!$F$2:$F$5000,'Daten'!$B$2:$B$5000,$K2)</f>
        <v/>
      </c>
      <c r="O2" s="31">
        <f>SUMIFS('Daten'!$G$2:$G$5000,'Daten'!$B$2:$B$5000,$K2)</f>
        <v/>
      </c>
      <c r="P2" s="32">
        <f>IFERROR(O2/N2,0)</f>
        <v/>
      </c>
      <c r="Q2" s="31">
        <f>IFERROR(N2/M2,0)</f>
        <v/>
      </c>
    </row>
    <row r="3">
      <c r="A3" s="29" t="inlineStr">
        <is>
          <t>Feb</t>
        </is>
      </c>
      <c r="B3" s="30">
        <f>SUMIFS('Daten'!$C$2:$C$5000,'Daten'!$A$2:$A$5000,$I3)</f>
        <v/>
      </c>
      <c r="C3" s="30">
        <f>SUMIFS('Daten'!$D$2:$D$5000,'Daten'!$A$2:$A$5000,$I3)</f>
        <v/>
      </c>
      <c r="D3" s="30">
        <f>SUMIFS('Daten'!$E$2:$E$5000,'Daten'!$A$2:$A$5000,$I3)</f>
        <v/>
      </c>
      <c r="E3" s="31">
        <f>SUMIFS('Daten'!$F$2:$F$5000,'Daten'!$A$2:$A$5000,$I3)</f>
        <v/>
      </c>
      <c r="F3" s="31">
        <f>SUMIFS('Daten'!$G$2:$G$5000,'Daten'!$A$2:$A$5000,$I3)</f>
        <v/>
      </c>
      <c r="G3" s="31">
        <f>F3-E3</f>
        <v/>
      </c>
      <c r="H3" s="32">
        <f>IFERROR(F3/E3,0)</f>
        <v/>
      </c>
      <c r="I3" s="33" t="n">
        <v>45689</v>
      </c>
      <c r="K3" s="29" t="inlineStr">
        <is>
          <t>Meta</t>
        </is>
      </c>
      <c r="L3" s="30">
        <f>SUMIFS('Daten'!$C$2:$C$5000,'Daten'!$B$2:$B$5000,$K3)</f>
        <v/>
      </c>
      <c r="M3" s="30">
        <f>SUMIFS('Daten'!$E$2:$E$5000,'Daten'!$B$2:$B$5000,$K3)</f>
        <v/>
      </c>
      <c r="N3" s="31">
        <f>SUMIFS('Daten'!$F$2:$F$5000,'Daten'!$B$2:$B$5000,$K3)</f>
        <v/>
      </c>
      <c r="O3" s="31">
        <f>SUMIFS('Daten'!$G$2:$G$5000,'Daten'!$B$2:$B$5000,$K3)</f>
        <v/>
      </c>
      <c r="P3" s="32">
        <f>IFERROR(O3/N3,0)</f>
        <v/>
      </c>
      <c r="Q3" s="31">
        <f>IFERROR(N3/M3,0)</f>
        <v/>
      </c>
    </row>
    <row r="4">
      <c r="A4" s="29" t="inlineStr">
        <is>
          <t>Mär</t>
        </is>
      </c>
      <c r="B4" s="30">
        <f>SUMIFS('Daten'!$C$2:$C$5000,'Daten'!$A$2:$A$5000,$I4)</f>
        <v/>
      </c>
      <c r="C4" s="30">
        <f>SUMIFS('Daten'!$D$2:$D$5000,'Daten'!$A$2:$A$5000,$I4)</f>
        <v/>
      </c>
      <c r="D4" s="30">
        <f>SUMIFS('Daten'!$E$2:$E$5000,'Daten'!$A$2:$A$5000,$I4)</f>
        <v/>
      </c>
      <c r="E4" s="31">
        <f>SUMIFS('Daten'!$F$2:$F$5000,'Daten'!$A$2:$A$5000,$I4)</f>
        <v/>
      </c>
      <c r="F4" s="31">
        <f>SUMIFS('Daten'!$G$2:$G$5000,'Daten'!$A$2:$A$5000,$I4)</f>
        <v/>
      </c>
      <c r="G4" s="31">
        <f>F4-E4</f>
        <v/>
      </c>
      <c r="H4" s="32">
        <f>IFERROR(F4/E4,0)</f>
        <v/>
      </c>
      <c r="I4" s="33" t="n">
        <v>45717</v>
      </c>
      <c r="K4" s="29" t="inlineStr">
        <is>
          <t>LinkedIn</t>
        </is>
      </c>
      <c r="L4" s="30">
        <f>SUMIFS('Daten'!$C$2:$C$5000,'Daten'!$B$2:$B$5000,$K4)</f>
        <v/>
      </c>
      <c r="M4" s="30">
        <f>SUMIFS('Daten'!$E$2:$E$5000,'Daten'!$B$2:$B$5000,$K4)</f>
        <v/>
      </c>
      <c r="N4" s="31">
        <f>SUMIFS('Daten'!$F$2:$F$5000,'Daten'!$B$2:$B$5000,$K4)</f>
        <v/>
      </c>
      <c r="O4" s="31">
        <f>SUMIFS('Daten'!$G$2:$G$5000,'Daten'!$B$2:$B$5000,$K4)</f>
        <v/>
      </c>
      <c r="P4" s="32">
        <f>IFERROR(O4/N4,0)</f>
        <v/>
      </c>
      <c r="Q4" s="31">
        <f>IFERROR(N4/M4,0)</f>
        <v/>
      </c>
    </row>
    <row r="5">
      <c r="A5" s="29" t="inlineStr">
        <is>
          <t>Apr</t>
        </is>
      </c>
      <c r="B5" s="30">
        <f>SUMIFS('Daten'!$C$2:$C$5000,'Daten'!$A$2:$A$5000,$I5)</f>
        <v/>
      </c>
      <c r="C5" s="30">
        <f>SUMIFS('Daten'!$D$2:$D$5000,'Daten'!$A$2:$A$5000,$I5)</f>
        <v/>
      </c>
      <c r="D5" s="30">
        <f>SUMIFS('Daten'!$E$2:$E$5000,'Daten'!$A$2:$A$5000,$I5)</f>
        <v/>
      </c>
      <c r="E5" s="31">
        <f>SUMIFS('Daten'!$F$2:$F$5000,'Daten'!$A$2:$A$5000,$I5)</f>
        <v/>
      </c>
      <c r="F5" s="31">
        <f>SUMIFS('Daten'!$G$2:$G$5000,'Daten'!$A$2:$A$5000,$I5)</f>
        <v/>
      </c>
      <c r="G5" s="31">
        <f>F5-E5</f>
        <v/>
      </c>
      <c r="H5" s="32">
        <f>IFERROR(F5/E5,0)</f>
        <v/>
      </c>
      <c r="I5" s="33" t="n">
        <v>45748</v>
      </c>
      <c r="K5" s="29" t="inlineStr">
        <is>
          <t>E-Mail</t>
        </is>
      </c>
      <c r="L5" s="30">
        <f>SUMIFS('Daten'!$C$2:$C$5000,'Daten'!$B$2:$B$5000,$K5)</f>
        <v/>
      </c>
      <c r="M5" s="30">
        <f>SUMIFS('Daten'!$E$2:$E$5000,'Daten'!$B$2:$B$5000,$K5)</f>
        <v/>
      </c>
      <c r="N5" s="31">
        <f>SUMIFS('Daten'!$F$2:$F$5000,'Daten'!$B$2:$B$5000,$K5)</f>
        <v/>
      </c>
      <c r="O5" s="31">
        <f>SUMIFS('Daten'!$G$2:$G$5000,'Daten'!$B$2:$B$5000,$K5)</f>
        <v/>
      </c>
      <c r="P5" s="32">
        <f>IFERROR(O5/N5,0)</f>
        <v/>
      </c>
      <c r="Q5" s="31">
        <f>IFERROR(N5/M5,0)</f>
        <v/>
      </c>
    </row>
    <row r="6">
      <c r="A6" s="29" t="inlineStr">
        <is>
          <t>Mai</t>
        </is>
      </c>
      <c r="B6" s="30">
        <f>SUMIFS('Daten'!$C$2:$C$5000,'Daten'!$A$2:$A$5000,$I6)</f>
        <v/>
      </c>
      <c r="C6" s="30">
        <f>SUMIFS('Daten'!$D$2:$D$5000,'Daten'!$A$2:$A$5000,$I6)</f>
        <v/>
      </c>
      <c r="D6" s="30">
        <f>SUMIFS('Daten'!$E$2:$E$5000,'Daten'!$A$2:$A$5000,$I6)</f>
        <v/>
      </c>
      <c r="E6" s="31">
        <f>SUMIFS('Daten'!$F$2:$F$5000,'Daten'!$A$2:$A$5000,$I6)</f>
        <v/>
      </c>
      <c r="F6" s="31">
        <f>SUMIFS('Daten'!$G$2:$G$5000,'Daten'!$A$2:$A$5000,$I6)</f>
        <v/>
      </c>
      <c r="G6" s="31">
        <f>F6-E6</f>
        <v/>
      </c>
      <c r="H6" s="32">
        <f>IFERROR(F6/E6,0)</f>
        <v/>
      </c>
      <c r="I6" s="33" t="n">
        <v>45778</v>
      </c>
      <c r="K6" s="29" t="inlineStr">
        <is>
          <t>SEO</t>
        </is>
      </c>
      <c r="L6" s="30">
        <f>SUMIFS('Daten'!$C$2:$C$5000,'Daten'!$B$2:$B$5000,$K6)</f>
        <v/>
      </c>
      <c r="M6" s="30">
        <f>SUMIFS('Daten'!$E$2:$E$5000,'Daten'!$B$2:$B$5000,$K6)</f>
        <v/>
      </c>
      <c r="N6" s="31">
        <f>SUMIFS('Daten'!$F$2:$F$5000,'Daten'!$B$2:$B$5000,$K6)</f>
        <v/>
      </c>
      <c r="O6" s="31">
        <f>SUMIFS('Daten'!$G$2:$G$5000,'Daten'!$B$2:$B$5000,$K6)</f>
        <v/>
      </c>
      <c r="P6" s="32">
        <f>IFERROR(O6/N6,0)</f>
        <v/>
      </c>
      <c r="Q6" s="31">
        <f>IFERROR(N6/M6,0)</f>
        <v/>
      </c>
    </row>
    <row r="7">
      <c r="A7" s="29" t="inlineStr">
        <is>
          <t>Jun</t>
        </is>
      </c>
      <c r="B7" s="30">
        <f>SUMIFS('Daten'!$C$2:$C$5000,'Daten'!$A$2:$A$5000,$I7)</f>
        <v/>
      </c>
      <c r="C7" s="30">
        <f>SUMIFS('Daten'!$D$2:$D$5000,'Daten'!$A$2:$A$5000,$I7)</f>
        <v/>
      </c>
      <c r="D7" s="30">
        <f>SUMIFS('Daten'!$E$2:$E$5000,'Daten'!$A$2:$A$5000,$I7)</f>
        <v/>
      </c>
      <c r="E7" s="31">
        <f>SUMIFS('Daten'!$F$2:$F$5000,'Daten'!$A$2:$A$5000,$I7)</f>
        <v/>
      </c>
      <c r="F7" s="31">
        <f>SUMIFS('Daten'!$G$2:$G$5000,'Daten'!$A$2:$A$5000,$I7)</f>
        <v/>
      </c>
      <c r="G7" s="31">
        <f>F7-E7</f>
        <v/>
      </c>
      <c r="H7" s="32">
        <f>IFERROR(F7/E7,0)</f>
        <v/>
      </c>
      <c r="I7" s="33" t="n">
        <v>45809</v>
      </c>
      <c r="K7" s="29" t="inlineStr">
        <is>
          <t>Empfehlung</t>
        </is>
      </c>
      <c r="L7" s="30">
        <f>SUMIFS('Daten'!$C$2:$C$5000,'Daten'!$B$2:$B$5000,$K7)</f>
        <v/>
      </c>
      <c r="M7" s="30">
        <f>SUMIFS('Daten'!$E$2:$E$5000,'Daten'!$B$2:$B$5000,$K7)</f>
        <v/>
      </c>
      <c r="N7" s="31">
        <f>SUMIFS('Daten'!$F$2:$F$5000,'Daten'!$B$2:$B$5000,$K7)</f>
        <v/>
      </c>
      <c r="O7" s="31">
        <f>SUMIFS('Daten'!$G$2:$G$5000,'Daten'!$B$2:$B$5000,$K7)</f>
        <v/>
      </c>
      <c r="P7" s="32">
        <f>IFERROR(O7/N7,0)</f>
        <v/>
      </c>
      <c r="Q7" s="31">
        <f>IFERROR(N7/M7,0)</f>
        <v/>
      </c>
    </row>
    <row r="8">
      <c r="A8" s="29" t="inlineStr">
        <is>
          <t>Jul</t>
        </is>
      </c>
      <c r="B8" s="30">
        <f>SUMIFS('Daten'!$C$2:$C$5000,'Daten'!$A$2:$A$5000,$I8)</f>
        <v/>
      </c>
      <c r="C8" s="30">
        <f>SUMIFS('Daten'!$D$2:$D$5000,'Daten'!$A$2:$A$5000,$I8)</f>
        <v/>
      </c>
      <c r="D8" s="30">
        <f>SUMIFS('Daten'!$E$2:$E$5000,'Daten'!$A$2:$A$5000,$I8)</f>
        <v/>
      </c>
      <c r="E8" s="31">
        <f>SUMIFS('Daten'!$F$2:$F$5000,'Daten'!$A$2:$A$5000,$I8)</f>
        <v/>
      </c>
      <c r="F8" s="31">
        <f>SUMIFS('Daten'!$G$2:$G$5000,'Daten'!$A$2:$A$5000,$I8)</f>
        <v/>
      </c>
      <c r="G8" s="31">
        <f>F8-E8</f>
        <v/>
      </c>
      <c r="H8" s="32">
        <f>IFERROR(F8/E8,0)</f>
        <v/>
      </c>
      <c r="I8" s="33" t="n">
        <v>45839</v>
      </c>
    </row>
    <row r="9">
      <c r="A9" s="29" t="inlineStr">
        <is>
          <t>Aug</t>
        </is>
      </c>
      <c r="B9" s="30">
        <f>SUMIFS('Daten'!$C$2:$C$5000,'Daten'!$A$2:$A$5000,$I9)</f>
        <v/>
      </c>
      <c r="C9" s="30">
        <f>SUMIFS('Daten'!$D$2:$D$5000,'Daten'!$A$2:$A$5000,$I9)</f>
        <v/>
      </c>
      <c r="D9" s="30">
        <f>SUMIFS('Daten'!$E$2:$E$5000,'Daten'!$A$2:$A$5000,$I9)</f>
        <v/>
      </c>
      <c r="E9" s="31">
        <f>SUMIFS('Daten'!$F$2:$F$5000,'Daten'!$A$2:$A$5000,$I9)</f>
        <v/>
      </c>
      <c r="F9" s="31">
        <f>SUMIFS('Daten'!$G$2:$G$5000,'Daten'!$A$2:$A$5000,$I9)</f>
        <v/>
      </c>
      <c r="G9" s="31">
        <f>F9-E9</f>
        <v/>
      </c>
      <c r="H9" s="32">
        <f>IFERROR(F9/E9,0)</f>
        <v/>
      </c>
      <c r="I9" s="33" t="n">
        <v>45870</v>
      </c>
    </row>
    <row r="10">
      <c r="A10" s="29" t="inlineStr">
        <is>
          <t>Sep</t>
        </is>
      </c>
      <c r="B10" s="30">
        <f>SUMIFS('Daten'!$C$2:$C$5000,'Daten'!$A$2:$A$5000,$I10)</f>
        <v/>
      </c>
      <c r="C10" s="30">
        <f>SUMIFS('Daten'!$D$2:$D$5000,'Daten'!$A$2:$A$5000,$I10)</f>
        <v/>
      </c>
      <c r="D10" s="30">
        <f>SUMIFS('Daten'!$E$2:$E$5000,'Daten'!$A$2:$A$5000,$I10)</f>
        <v/>
      </c>
      <c r="E10" s="31">
        <f>SUMIFS('Daten'!$F$2:$F$5000,'Daten'!$A$2:$A$5000,$I10)</f>
        <v/>
      </c>
      <c r="F10" s="31">
        <f>SUMIFS('Daten'!$G$2:$G$5000,'Daten'!$A$2:$A$5000,$I10)</f>
        <v/>
      </c>
      <c r="G10" s="31">
        <f>F10-E10</f>
        <v/>
      </c>
      <c r="H10" s="32">
        <f>IFERROR(F10/E10,0)</f>
        <v/>
      </c>
      <c r="I10" s="33" t="n">
        <v>45901</v>
      </c>
    </row>
    <row r="11">
      <c r="A11" s="29" t="inlineStr">
        <is>
          <t>Okt</t>
        </is>
      </c>
      <c r="B11" s="30">
        <f>SUMIFS('Daten'!$C$2:$C$5000,'Daten'!$A$2:$A$5000,$I11)</f>
        <v/>
      </c>
      <c r="C11" s="30">
        <f>SUMIFS('Daten'!$D$2:$D$5000,'Daten'!$A$2:$A$5000,$I11)</f>
        <v/>
      </c>
      <c r="D11" s="30">
        <f>SUMIFS('Daten'!$E$2:$E$5000,'Daten'!$A$2:$A$5000,$I11)</f>
        <v/>
      </c>
      <c r="E11" s="31">
        <f>SUMIFS('Daten'!$F$2:$F$5000,'Daten'!$A$2:$A$5000,$I11)</f>
        <v/>
      </c>
      <c r="F11" s="31">
        <f>SUMIFS('Daten'!$G$2:$G$5000,'Daten'!$A$2:$A$5000,$I11)</f>
        <v/>
      </c>
      <c r="G11" s="31">
        <f>F11-E11</f>
        <v/>
      </c>
      <c r="H11" s="32">
        <f>IFERROR(F11/E11,0)</f>
        <v/>
      </c>
      <c r="I11" s="33" t="n">
        <v>45931</v>
      </c>
    </row>
    <row r="12">
      <c r="A12" s="29" t="inlineStr">
        <is>
          <t>Nov</t>
        </is>
      </c>
      <c r="B12" s="30">
        <f>SUMIFS('Daten'!$C$2:$C$5000,'Daten'!$A$2:$A$5000,$I12)</f>
        <v/>
      </c>
      <c r="C12" s="30">
        <f>SUMIFS('Daten'!$D$2:$D$5000,'Daten'!$A$2:$A$5000,$I12)</f>
        <v/>
      </c>
      <c r="D12" s="30">
        <f>SUMIFS('Daten'!$E$2:$E$5000,'Daten'!$A$2:$A$5000,$I12)</f>
        <v/>
      </c>
      <c r="E12" s="31">
        <f>SUMIFS('Daten'!$F$2:$F$5000,'Daten'!$A$2:$A$5000,$I12)</f>
        <v/>
      </c>
      <c r="F12" s="31">
        <f>SUMIFS('Daten'!$G$2:$G$5000,'Daten'!$A$2:$A$5000,$I12)</f>
        <v/>
      </c>
      <c r="G12" s="31">
        <f>F12-E12</f>
        <v/>
      </c>
      <c r="H12" s="32">
        <f>IFERROR(F12/E12,0)</f>
        <v/>
      </c>
      <c r="I12" s="33" t="n">
        <v>45962</v>
      </c>
    </row>
    <row r="13">
      <c r="A13" s="29" t="inlineStr">
        <is>
          <t>Dez</t>
        </is>
      </c>
      <c r="B13" s="30">
        <f>SUMIFS('Daten'!$C$2:$C$5000,'Daten'!$A$2:$A$5000,$I13)</f>
        <v/>
      </c>
      <c r="C13" s="30">
        <f>SUMIFS('Daten'!$D$2:$D$5000,'Daten'!$A$2:$A$5000,$I13)</f>
        <v/>
      </c>
      <c r="D13" s="30">
        <f>SUMIFS('Daten'!$E$2:$E$5000,'Daten'!$A$2:$A$5000,$I13)</f>
        <v/>
      </c>
      <c r="E13" s="31">
        <f>SUMIFS('Daten'!$F$2:$F$5000,'Daten'!$A$2:$A$5000,$I13)</f>
        <v/>
      </c>
      <c r="F13" s="31">
        <f>SUMIFS('Daten'!$G$2:$G$5000,'Daten'!$A$2:$A$5000,$I13)</f>
        <v/>
      </c>
      <c r="G13" s="31">
        <f>F13-E13</f>
        <v/>
      </c>
      <c r="H13" s="32">
        <f>IFERROR(F13/E13,0)</f>
        <v/>
      </c>
      <c r="I13" s="33" t="n">
        <v>45992</v>
      </c>
    </row>
    <row r="16">
      <c r="A16" s="34" t="inlineStr">
        <is>
          <t>KPI-Berechnungen</t>
        </is>
      </c>
      <c r="B16" s="35" t="n"/>
    </row>
    <row r="17">
      <c r="A17" s="36" t="inlineStr">
        <is>
          <t>Traffic gesamt</t>
        </is>
      </c>
      <c r="B17" s="37">
        <f>SUM($B$2:$B$13)</f>
        <v/>
      </c>
    </row>
    <row r="18">
      <c r="A18" s="36" t="inlineStr">
        <is>
          <t>Leads gesamt</t>
        </is>
      </c>
      <c r="B18" s="37">
        <f>SUM($C$2:$C$13)</f>
        <v/>
      </c>
    </row>
    <row r="19">
      <c r="A19" s="36" t="inlineStr">
        <is>
          <t>Kunden gesamt</t>
        </is>
      </c>
      <c r="B19" s="37">
        <f>SUM($D$2:$D$13)</f>
        <v/>
      </c>
    </row>
    <row r="20">
      <c r="A20" s="36" t="inlineStr">
        <is>
          <t>Ausgaben gesamt</t>
        </is>
      </c>
      <c r="B20" s="38">
        <f>SUM($E$2:$E$13)</f>
        <v/>
      </c>
    </row>
    <row r="21">
      <c r="A21" s="36" t="inlineStr">
        <is>
          <t>Umsatz gesamt</t>
        </is>
      </c>
      <c r="B21" s="38">
        <f>SUM($F$2:$F$13)</f>
        <v/>
      </c>
    </row>
    <row r="22">
      <c r="A22" s="36" t="inlineStr">
        <is>
          <t>Nettogewinn</t>
        </is>
      </c>
      <c r="B22" s="38">
        <f>$B$21-$B$20</f>
        <v/>
      </c>
    </row>
    <row r="23">
      <c r="A23" s="36" t="inlineStr">
        <is>
          <t>Conversion % (Lead→Kunde)</t>
        </is>
      </c>
      <c r="B23" s="39">
        <f>IFERROR($B$19/$B$18,0)</f>
        <v/>
      </c>
    </row>
    <row r="24">
      <c r="A24" s="36" t="inlineStr">
        <is>
          <t>CAC</t>
        </is>
      </c>
      <c r="B24" s="38">
        <f>IFERROR($B$20/$B$19,0)</f>
        <v/>
      </c>
    </row>
    <row r="25">
      <c r="A25" s="36" t="inlineStr">
        <is>
          <t>CPL</t>
        </is>
      </c>
      <c r="B25" s="38">
        <f>IFERROR($B$20/$B$18,0)</f>
        <v/>
      </c>
    </row>
    <row r="26">
      <c r="A26" s="36" t="inlineStr">
        <is>
          <t>ROAS</t>
        </is>
      </c>
      <c r="B26" s="40">
        <f>IFERROR($B$21/$B$20,0)</f>
        <v/>
      </c>
    </row>
    <row r="27">
      <c r="A27" s="36" t="inlineStr">
        <is>
          <t>ROI %</t>
        </is>
      </c>
      <c r="B27" s="39">
        <f>IFERROR(($B$21-$B$20)/$B$20,0)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H2:H13">
    <cfRule type="colorScale" priority="2">
      <colorScale>
        <cfvo type="num" val="1"/>
        <cfvo type="num" val="2"/>
        <cfvo type="num" val="3.5"/>
        <color rgb="00F8696B"/>
        <color rgb="00FFEB84"/>
        <color rgb="0063BE7B"/>
      </colorScale>
    </cfRule>
  </conditionalFormatting>
  <conditionalFormatting sqref="P2:P7">
    <cfRule type="colorScale" priority="3">
      <colorScale>
        <cfvo type="num" val="1"/>
        <cfvo type="num" val="2"/>
        <cfvo type="num" val="3.5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