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'Daten'!$A$1:$I$141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€&quot;;(#,##0)&quot; €&quot;"/>
    <numFmt numFmtId="167" formatCode="#,##0;(#,##0)"/>
    <numFmt numFmtId="168" formatCode="mmm yyyy"/>
    <numFmt numFmtId="169" formatCode="#,##0.0;(#,##0.0)"/>
    <numFmt numFmtId="170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B2777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1" fillId="5" borderId="5" applyAlignment="1" pivotButton="0" quotePrefix="0" xfId="0">
      <alignment horizontal="left" vertical="center" indent="1"/>
    </xf>
    <xf numFmtId="166" fontId="11" fillId="5" borderId="5" applyAlignment="1" pivotButton="0" quotePrefix="0" xfId="0">
      <alignment horizontal="left" vertical="center" indent="1"/>
    </xf>
    <xf numFmtId="169" fontId="11" fillId="5" borderId="5" applyAlignment="1" pivotButton="0" quotePrefix="0" xfId="0">
      <alignment horizontal="left" vertical="center" indent="1"/>
    </xf>
    <xf numFmtId="170" fontId="11" fillId="5" borderId="5" applyAlignment="1" pivotButton="0" quotePrefix="0" xfId="0">
      <alignment horizontal="left" vertical="center" indent="1"/>
    </xf>
    <xf numFmtId="0" fontId="6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6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7" fontId="5" fillId="0" borderId="0" pivotButton="0" quotePrefix="0" xfId="0"/>
    <xf numFmtId="166" fontId="5" fillId="0" borderId="0" pivotButton="0" quotePrefix="0" xfId="0"/>
    <xf numFmtId="169" fontId="5" fillId="0" borderId="0" pivotButton="0" quotePrefix="0" xfId="0"/>
    <xf numFmtId="170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Headcount nach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Level-Verteilung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'Berechnung'!$F$2:$F$6</f>
            </strRef>
          </cat>
          <val>
            <numRef>
              <f>'Berechnung'!$G$2:$G$6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Einstellungstrend (Monatlich)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'Berechnung'!J1</f>
            </strRef>
          </tx>
          <spPr>
            <a:ln xmlns:a="http://schemas.openxmlformats.org/drawingml/2006/main" w="22000">
              <a:solidFill>
                <a:srgbClr val="D97706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D97706"/>
              </a:solidFill>
              <a:ln xmlns:a="http://schemas.openxmlformats.org/drawingml/2006/main">
                <a:solidFill>
                  <a:srgbClr val="D97706"/>
                </a:solidFill>
                <a:prstDash val="solid"/>
              </a:ln>
            </spPr>
          </marker>
          <cat>
            <strRef>
              <f>'Berechnung'!$I$2:$I$13</f>
            </strRef>
          </cat>
          <val>
            <numRef>
              <f>'Berechnung'!$J$2:$J$13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Ø Gehalt nach Abteilung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'Berechnung'!D1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'Berechnung'!$A$2:$A$8</f>
            </strRef>
          </cat>
          <val>
            <numRef>
              <f>'Berechnung'!$D$2:$D$8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HR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Headcount, Fluktuation, Urlaub, Einstellung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HEADCOUNT</t>
        </is>
      </c>
      <c r="C10" s="13" t="n"/>
      <c r="D10" s="14" t="n"/>
      <c r="E10" s="12" t="inlineStr">
        <is>
          <t>LOHNSUMME</t>
        </is>
      </c>
      <c r="F10" s="13" t="n"/>
      <c r="G10" s="14" t="n"/>
      <c r="H10" s="12" t="inlineStr">
        <is>
          <t>Ø BETRIEBSZUGEHÖRIGKEIT</t>
        </is>
      </c>
      <c r="I10" s="13" t="n"/>
      <c r="J10" s="14" t="n"/>
      <c r="K10" s="12" t="inlineStr">
        <is>
          <t>FLUKTUATION</t>
        </is>
      </c>
      <c r="L10" s="13" t="n"/>
      <c r="M10" s="14" t="n"/>
      <c r="N10" s="12" t="inlineStr">
        <is>
          <t>Ø URLAUB ÜBRIG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Berechnung!$B$19</f>
        <v/>
      </c>
      <c r="F11" s="13" t="n"/>
      <c r="G11" s="14" t="n"/>
      <c r="H11" s="17">
        <f>Berechnung!$B$21</f>
        <v/>
      </c>
      <c r="I11" s="13" t="n"/>
      <c r="J11" s="14" t="n"/>
      <c r="K11" s="18">
        <f>Berechnung!$B$22</f>
        <v/>
      </c>
      <c r="L11" s="13" t="n"/>
      <c r="M11" s="14" t="n"/>
      <c r="N11" s="17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Aktive Mitarbeitende</t>
        </is>
      </c>
      <c r="C12" s="4" t="n"/>
      <c r="D12" s="20" t="n"/>
      <c r="E12" s="19" t="inlineStr">
        <is>
          <t>Monatlich brutto</t>
        </is>
      </c>
      <c r="F12" s="4" t="n"/>
      <c r="G12" s="20" t="n"/>
      <c r="H12" s="19" t="inlineStr">
        <is>
          <t>Ab heute</t>
        </is>
      </c>
      <c r="I12" s="4" t="n"/>
      <c r="J12" s="20" t="n"/>
      <c r="K12" s="19" t="inlineStr">
        <is>
          <t>Inaktiv / Gesamt</t>
        </is>
      </c>
      <c r="L12" s="4" t="n"/>
      <c r="M12" s="20" t="n"/>
      <c r="N12" s="19" t="inlineStr">
        <is>
          <t>Tage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AUFSCHLÜSSELUNG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7" customWidth="1" min="3" max="3"/>
    <col width="10" customWidth="1" min="4" max="4"/>
    <col width="12" customWidth="1" min="5" max="5"/>
    <col width="10" customWidth="1" min="6" max="6"/>
    <col width="13" customWidth="1" min="7" max="7"/>
    <col width="10" customWidth="1" min="8" max="8"/>
    <col width="10" customWidth="1" min="9" max="9"/>
  </cols>
  <sheetData>
    <row r="1">
      <c r="A1" s="24" t="inlineStr">
        <is>
          <t>MITARBEITER-ID</t>
        </is>
      </c>
      <c r="B1" s="24" t="inlineStr">
        <is>
          <t>NAME</t>
        </is>
      </c>
      <c r="C1" s="24" t="inlineStr">
        <is>
          <t>ABTEILUNG</t>
        </is>
      </c>
      <c r="D1" s="24" t="inlineStr">
        <is>
          <t>LEVEL</t>
        </is>
      </c>
      <c r="E1" s="24" t="inlineStr">
        <is>
          <t>EINTRITT</t>
        </is>
      </c>
      <c r="F1" s="24" t="inlineStr">
        <is>
          <t>STATUS</t>
        </is>
      </c>
      <c r="G1" s="24" t="inlineStr">
        <is>
          <t>GEHALT (€)</t>
        </is>
      </c>
      <c r="H1" s="24" t="inlineStr">
        <is>
          <t>URLAUB GENOMMEN</t>
        </is>
      </c>
      <c r="I1" s="24" t="inlineStr">
        <is>
          <t>URLAUB ÜBRIG</t>
        </is>
      </c>
      <c r="K1" s="25" t="inlineStr">
        <is>
          <t>Heute</t>
        </is>
      </c>
      <c r="L1" s="26" t="n">
        <v>45839</v>
      </c>
    </row>
    <row r="2">
      <c r="A2" s="27" t="n">
        <v>1000</v>
      </c>
      <c r="B2" s="27" t="inlineStr">
        <is>
          <t>P1000</t>
        </is>
      </c>
      <c r="C2" s="27" t="inlineStr">
        <is>
          <t>HR</t>
        </is>
      </c>
      <c r="D2" s="27" t="inlineStr">
        <is>
          <t>Junior</t>
        </is>
      </c>
      <c r="E2" s="28" t="n">
        <v>43648</v>
      </c>
      <c r="F2" s="27" t="inlineStr">
        <is>
          <t>Aktiv</t>
        </is>
      </c>
      <c r="G2" s="29" t="n">
        <v>11157</v>
      </c>
      <c r="H2" s="30" t="n">
        <v>5</v>
      </c>
      <c r="I2" s="30" t="n">
        <v>15</v>
      </c>
    </row>
    <row r="3">
      <c r="A3" s="27" t="n">
        <v>1001</v>
      </c>
      <c r="B3" s="27" t="inlineStr">
        <is>
          <t>P1001</t>
        </is>
      </c>
      <c r="C3" s="27" t="inlineStr">
        <is>
          <t>Finanzen</t>
        </is>
      </c>
      <c r="D3" s="27" t="inlineStr">
        <is>
          <t>Mid</t>
        </is>
      </c>
      <c r="E3" s="28" t="n">
        <v>45172</v>
      </c>
      <c r="F3" s="27" t="inlineStr">
        <is>
          <t>Aktiv</t>
        </is>
      </c>
      <c r="G3" s="29" t="n">
        <v>19647</v>
      </c>
      <c r="H3" s="30" t="n">
        <v>6</v>
      </c>
      <c r="I3" s="30" t="n">
        <v>14</v>
      </c>
    </row>
    <row r="4">
      <c r="A4" s="27" t="n">
        <v>1002</v>
      </c>
      <c r="B4" s="27" t="inlineStr">
        <is>
          <t>P1002</t>
        </is>
      </c>
      <c r="C4" s="27" t="inlineStr">
        <is>
          <t>Vertrieb</t>
        </is>
      </c>
      <c r="D4" s="27" t="inlineStr">
        <is>
          <t>Manager</t>
        </is>
      </c>
      <c r="E4" s="28" t="n">
        <v>45339</v>
      </c>
      <c r="F4" s="27" t="inlineStr">
        <is>
          <t>Aktiv</t>
        </is>
      </c>
      <c r="G4" s="29" t="n">
        <v>87039</v>
      </c>
      <c r="H4" s="30" t="n">
        <v>0</v>
      </c>
      <c r="I4" s="30" t="n">
        <v>20</v>
      </c>
    </row>
    <row r="5">
      <c r="A5" s="27" t="n">
        <v>1003</v>
      </c>
      <c r="B5" s="27" t="inlineStr">
        <is>
          <t>P1003</t>
        </is>
      </c>
      <c r="C5" s="27" t="inlineStr">
        <is>
          <t>Finanzen</t>
        </is>
      </c>
      <c r="D5" s="27" t="inlineStr">
        <is>
          <t>Senior</t>
        </is>
      </c>
      <c r="E5" s="28" t="n">
        <v>45490</v>
      </c>
      <c r="F5" s="27" t="inlineStr">
        <is>
          <t>Inaktiv</t>
        </is>
      </c>
      <c r="G5" s="29" t="n">
        <v>32240</v>
      </c>
      <c r="H5" s="30" t="n">
        <v>7</v>
      </c>
      <c r="I5" s="30" t="n">
        <v>13</v>
      </c>
    </row>
    <row r="6">
      <c r="A6" s="27" t="n">
        <v>1004</v>
      </c>
      <c r="B6" s="27" t="inlineStr">
        <is>
          <t>P1004</t>
        </is>
      </c>
      <c r="C6" s="27" t="inlineStr">
        <is>
          <t>Betrieb</t>
        </is>
      </c>
      <c r="D6" s="27" t="inlineStr">
        <is>
          <t>Lead</t>
        </is>
      </c>
      <c r="E6" s="28" t="n">
        <v>45478</v>
      </c>
      <c r="F6" s="27" t="inlineStr">
        <is>
          <t>Aktiv</t>
        </is>
      </c>
      <c r="G6" s="29" t="n">
        <v>52820</v>
      </c>
      <c r="H6" s="30" t="n">
        <v>1</v>
      </c>
      <c r="I6" s="30" t="n">
        <v>19</v>
      </c>
    </row>
    <row r="7">
      <c r="A7" s="27" t="n">
        <v>1005</v>
      </c>
      <c r="B7" s="27" t="inlineStr">
        <is>
          <t>P1005</t>
        </is>
      </c>
      <c r="C7" s="27" t="inlineStr">
        <is>
          <t>Finanzen</t>
        </is>
      </c>
      <c r="D7" s="27" t="inlineStr">
        <is>
          <t>Senior</t>
        </is>
      </c>
      <c r="E7" s="28" t="n">
        <v>44157</v>
      </c>
      <c r="F7" s="27" t="inlineStr">
        <is>
          <t>Aktiv</t>
        </is>
      </c>
      <c r="G7" s="29" t="n">
        <v>44844</v>
      </c>
      <c r="H7" s="30" t="n">
        <v>9</v>
      </c>
      <c r="I7" s="30" t="n">
        <v>11</v>
      </c>
    </row>
    <row r="8">
      <c r="A8" s="27" t="n">
        <v>1006</v>
      </c>
      <c r="B8" s="27" t="inlineStr">
        <is>
          <t>P1006</t>
        </is>
      </c>
      <c r="C8" s="27" t="inlineStr">
        <is>
          <t>Finanzen</t>
        </is>
      </c>
      <c r="D8" s="27" t="inlineStr">
        <is>
          <t>Lead</t>
        </is>
      </c>
      <c r="E8" s="28" t="n">
        <v>44115</v>
      </c>
      <c r="F8" s="27" t="inlineStr">
        <is>
          <t>Aktiv</t>
        </is>
      </c>
      <c r="G8" s="29" t="n">
        <v>55541</v>
      </c>
      <c r="H8" s="30" t="n">
        <v>11</v>
      </c>
      <c r="I8" s="30" t="n">
        <v>9</v>
      </c>
    </row>
    <row r="9">
      <c r="A9" s="27" t="n">
        <v>1007</v>
      </c>
      <c r="B9" s="27" t="inlineStr">
        <is>
          <t>P1007</t>
        </is>
      </c>
      <c r="C9" s="27" t="inlineStr">
        <is>
          <t>Entwicklung</t>
        </is>
      </c>
      <c r="D9" s="27" t="inlineStr">
        <is>
          <t>Senior</t>
        </is>
      </c>
      <c r="E9" s="28" t="n">
        <v>44181</v>
      </c>
      <c r="F9" s="27" t="inlineStr">
        <is>
          <t>Aktiv</t>
        </is>
      </c>
      <c r="G9" s="29" t="n">
        <v>32539</v>
      </c>
      <c r="H9" s="30" t="n">
        <v>7</v>
      </c>
      <c r="I9" s="30" t="n">
        <v>13</v>
      </c>
    </row>
    <row r="10">
      <c r="A10" s="27" t="n">
        <v>1008</v>
      </c>
      <c r="B10" s="27" t="inlineStr">
        <is>
          <t>P1008</t>
        </is>
      </c>
      <c r="C10" s="27" t="inlineStr">
        <is>
          <t>Entwicklung</t>
        </is>
      </c>
      <c r="D10" s="27" t="inlineStr">
        <is>
          <t>Mid</t>
        </is>
      </c>
      <c r="E10" s="28" t="n">
        <v>43903</v>
      </c>
      <c r="F10" s="27" t="inlineStr">
        <is>
          <t>Aktiv</t>
        </is>
      </c>
      <c r="G10" s="29" t="n">
        <v>22699</v>
      </c>
      <c r="H10" s="30" t="n">
        <v>7</v>
      </c>
      <c r="I10" s="30" t="n">
        <v>13</v>
      </c>
    </row>
    <row r="11">
      <c r="A11" s="27" t="n">
        <v>1009</v>
      </c>
      <c r="B11" s="27" t="inlineStr">
        <is>
          <t>P1009</t>
        </is>
      </c>
      <c r="C11" s="27" t="inlineStr">
        <is>
          <t>Finanzen</t>
        </is>
      </c>
      <c r="D11" s="27" t="inlineStr">
        <is>
          <t>Junior</t>
        </is>
      </c>
      <c r="E11" s="28" t="n">
        <v>43813</v>
      </c>
      <c r="F11" s="27" t="inlineStr">
        <is>
          <t>Aktiv</t>
        </is>
      </c>
      <c r="G11" s="29" t="n">
        <v>12571</v>
      </c>
      <c r="H11" s="30" t="n">
        <v>6</v>
      </c>
      <c r="I11" s="30" t="n">
        <v>14</v>
      </c>
    </row>
    <row r="12">
      <c r="A12" s="27" t="n">
        <v>1010</v>
      </c>
      <c r="B12" s="27" t="inlineStr">
        <is>
          <t>P1010</t>
        </is>
      </c>
      <c r="C12" s="27" t="inlineStr">
        <is>
          <t>Finanzen</t>
        </is>
      </c>
      <c r="D12" s="27" t="inlineStr">
        <is>
          <t>Lead</t>
        </is>
      </c>
      <c r="E12" s="28" t="n">
        <v>45768</v>
      </c>
      <c r="F12" s="27" t="inlineStr">
        <is>
          <t>Aktiv</t>
        </is>
      </c>
      <c r="G12" s="29" t="n">
        <v>44738</v>
      </c>
      <c r="H12" s="30" t="n">
        <v>6</v>
      </c>
      <c r="I12" s="30" t="n">
        <v>14</v>
      </c>
    </row>
    <row r="13">
      <c r="A13" s="27" t="n">
        <v>1011</v>
      </c>
      <c r="B13" s="27" t="inlineStr">
        <is>
          <t>P1011</t>
        </is>
      </c>
      <c r="C13" s="27" t="inlineStr">
        <is>
          <t>Betrieb</t>
        </is>
      </c>
      <c r="D13" s="27" t="inlineStr">
        <is>
          <t>Junior</t>
        </is>
      </c>
      <c r="E13" s="28" t="n">
        <v>44703</v>
      </c>
      <c r="F13" s="27" t="inlineStr">
        <is>
          <t>Inaktiv</t>
        </is>
      </c>
      <c r="G13" s="29" t="n">
        <v>12482</v>
      </c>
      <c r="H13" s="30" t="n">
        <v>7</v>
      </c>
      <c r="I13" s="30" t="n">
        <v>13</v>
      </c>
    </row>
    <row r="14">
      <c r="A14" s="27" t="n">
        <v>1012</v>
      </c>
      <c r="B14" s="27" t="inlineStr">
        <is>
          <t>P1012</t>
        </is>
      </c>
      <c r="C14" s="27" t="inlineStr">
        <is>
          <t>Betrieb</t>
        </is>
      </c>
      <c r="D14" s="27" t="inlineStr">
        <is>
          <t>Mid</t>
        </is>
      </c>
      <c r="E14" s="28" t="n">
        <v>45079</v>
      </c>
      <c r="F14" s="27" t="inlineStr">
        <is>
          <t>Aktiv</t>
        </is>
      </c>
      <c r="G14" s="29" t="n">
        <v>21350</v>
      </c>
      <c r="H14" s="30" t="n">
        <v>10</v>
      </c>
      <c r="I14" s="30" t="n">
        <v>10</v>
      </c>
    </row>
    <row r="15">
      <c r="A15" s="27" t="n">
        <v>1013</v>
      </c>
      <c r="B15" s="27" t="inlineStr">
        <is>
          <t>P1013</t>
        </is>
      </c>
      <c r="C15" s="27" t="inlineStr">
        <is>
          <t>Kundenerfolg</t>
        </is>
      </c>
      <c r="D15" s="27" t="inlineStr">
        <is>
          <t>Junior</t>
        </is>
      </c>
      <c r="E15" s="28" t="n">
        <v>44923</v>
      </c>
      <c r="F15" s="27" t="inlineStr">
        <is>
          <t>Aktiv</t>
        </is>
      </c>
      <c r="G15" s="29" t="n">
        <v>14832</v>
      </c>
      <c r="H15" s="30" t="n">
        <v>6</v>
      </c>
      <c r="I15" s="30" t="n">
        <v>14</v>
      </c>
    </row>
    <row r="16">
      <c r="A16" s="27" t="n">
        <v>1014</v>
      </c>
      <c r="B16" s="27" t="inlineStr">
        <is>
          <t>P1014</t>
        </is>
      </c>
      <c r="C16" s="27" t="inlineStr">
        <is>
          <t>Entwicklung</t>
        </is>
      </c>
      <c r="D16" s="27" t="inlineStr">
        <is>
          <t>Mid</t>
        </is>
      </c>
      <c r="E16" s="28" t="n">
        <v>43860</v>
      </c>
      <c r="F16" s="27" t="inlineStr">
        <is>
          <t>Aktiv</t>
        </is>
      </c>
      <c r="G16" s="29" t="n">
        <v>24476</v>
      </c>
      <c r="H16" s="30" t="n">
        <v>0</v>
      </c>
      <c r="I16" s="30" t="n">
        <v>20</v>
      </c>
    </row>
    <row r="17">
      <c r="A17" s="27" t="n">
        <v>1015</v>
      </c>
      <c r="B17" s="27" t="inlineStr">
        <is>
          <t>P1015</t>
        </is>
      </c>
      <c r="C17" s="27" t="inlineStr">
        <is>
          <t>Marketing</t>
        </is>
      </c>
      <c r="D17" s="27" t="inlineStr">
        <is>
          <t>Mid</t>
        </is>
      </c>
      <c r="E17" s="28" t="n">
        <v>44654</v>
      </c>
      <c r="F17" s="27" t="inlineStr">
        <is>
          <t>Aktiv</t>
        </is>
      </c>
      <c r="G17" s="29" t="n">
        <v>19812</v>
      </c>
      <c r="H17" s="30" t="n">
        <v>6</v>
      </c>
      <c r="I17" s="30" t="n">
        <v>14</v>
      </c>
    </row>
    <row r="18">
      <c r="A18" s="27" t="n">
        <v>1016</v>
      </c>
      <c r="B18" s="27" t="inlineStr">
        <is>
          <t>P1016</t>
        </is>
      </c>
      <c r="C18" s="27" t="inlineStr">
        <is>
          <t>Vertrieb</t>
        </is>
      </c>
      <c r="D18" s="27" t="inlineStr">
        <is>
          <t>Lead</t>
        </is>
      </c>
      <c r="E18" s="28" t="n">
        <v>45320</v>
      </c>
      <c r="F18" s="27" t="inlineStr">
        <is>
          <t>Aktiv</t>
        </is>
      </c>
      <c r="G18" s="29" t="n">
        <v>53969</v>
      </c>
      <c r="H18" s="30" t="n">
        <v>10</v>
      </c>
      <c r="I18" s="30" t="n">
        <v>10</v>
      </c>
    </row>
    <row r="19">
      <c r="A19" s="27" t="n">
        <v>1017</v>
      </c>
      <c r="B19" s="27" t="inlineStr">
        <is>
          <t>P1017</t>
        </is>
      </c>
      <c r="C19" s="27" t="inlineStr">
        <is>
          <t>Kundenerfolg</t>
        </is>
      </c>
      <c r="D19" s="27" t="inlineStr">
        <is>
          <t>Junior</t>
        </is>
      </c>
      <c r="E19" s="28" t="n">
        <v>45152</v>
      </c>
      <c r="F19" s="27" t="inlineStr">
        <is>
          <t>Aktiv</t>
        </is>
      </c>
      <c r="G19" s="29" t="n">
        <v>12046</v>
      </c>
      <c r="H19" s="30" t="n">
        <v>10</v>
      </c>
      <c r="I19" s="30" t="n">
        <v>10</v>
      </c>
    </row>
    <row r="20">
      <c r="A20" s="27" t="n">
        <v>1018</v>
      </c>
      <c r="B20" s="27" t="inlineStr">
        <is>
          <t>P1018</t>
        </is>
      </c>
      <c r="C20" s="27" t="inlineStr">
        <is>
          <t>Vertrieb</t>
        </is>
      </c>
      <c r="D20" s="27" t="inlineStr">
        <is>
          <t>Manager</t>
        </is>
      </c>
      <c r="E20" s="28" t="n">
        <v>45618</v>
      </c>
      <c r="F20" s="27" t="inlineStr">
        <is>
          <t>Aktiv</t>
        </is>
      </c>
      <c r="G20" s="29" t="n">
        <v>78158</v>
      </c>
      <c r="H20" s="30" t="n">
        <v>4</v>
      </c>
      <c r="I20" s="30" t="n">
        <v>16</v>
      </c>
    </row>
    <row r="21">
      <c r="A21" s="27" t="n">
        <v>1019</v>
      </c>
      <c r="B21" s="27" t="inlineStr">
        <is>
          <t>P1019</t>
        </is>
      </c>
      <c r="C21" s="27" t="inlineStr">
        <is>
          <t>Marketing</t>
        </is>
      </c>
      <c r="D21" s="27" t="inlineStr">
        <is>
          <t>Mid</t>
        </is>
      </c>
      <c r="E21" s="28" t="n">
        <v>44479</v>
      </c>
      <c r="F21" s="27" t="inlineStr">
        <is>
          <t>Aktiv</t>
        </is>
      </c>
      <c r="G21" s="29" t="n">
        <v>25516</v>
      </c>
      <c r="H21" s="30" t="n">
        <v>10</v>
      </c>
      <c r="I21" s="30" t="n">
        <v>10</v>
      </c>
    </row>
    <row r="22">
      <c r="A22" s="27" t="n">
        <v>1020</v>
      </c>
      <c r="B22" s="27" t="inlineStr">
        <is>
          <t>P1020</t>
        </is>
      </c>
      <c r="C22" s="27" t="inlineStr">
        <is>
          <t>Kundenerfolg</t>
        </is>
      </c>
      <c r="D22" s="27" t="inlineStr">
        <is>
          <t>Junior</t>
        </is>
      </c>
      <c r="E22" s="28" t="n">
        <v>44972</v>
      </c>
      <c r="F22" s="27" t="inlineStr">
        <is>
          <t>Aktiv</t>
        </is>
      </c>
      <c r="G22" s="29" t="n">
        <v>12436</v>
      </c>
      <c r="H22" s="30" t="n">
        <v>8</v>
      </c>
      <c r="I22" s="30" t="n">
        <v>12</v>
      </c>
    </row>
    <row r="23">
      <c r="A23" s="27" t="n">
        <v>1021</v>
      </c>
      <c r="B23" s="27" t="inlineStr">
        <is>
          <t>P1021</t>
        </is>
      </c>
      <c r="C23" s="27" t="inlineStr">
        <is>
          <t>Marketing</t>
        </is>
      </c>
      <c r="D23" s="27" t="inlineStr">
        <is>
          <t>Manager</t>
        </is>
      </c>
      <c r="E23" s="28" t="n">
        <v>43679</v>
      </c>
      <c r="F23" s="27" t="inlineStr">
        <is>
          <t>Aktiv</t>
        </is>
      </c>
      <c r="G23" s="29" t="n">
        <v>77389</v>
      </c>
      <c r="H23" s="30" t="n">
        <v>11</v>
      </c>
      <c r="I23" s="30" t="n">
        <v>9</v>
      </c>
    </row>
    <row r="24">
      <c r="A24" s="27" t="n">
        <v>1022</v>
      </c>
      <c r="B24" s="27" t="inlineStr">
        <is>
          <t>P1022</t>
        </is>
      </c>
      <c r="C24" s="27" t="inlineStr">
        <is>
          <t>HR</t>
        </is>
      </c>
      <c r="D24" s="27" t="inlineStr">
        <is>
          <t>Senior</t>
        </is>
      </c>
      <c r="E24" s="28" t="n">
        <v>44526</v>
      </c>
      <c r="F24" s="27" t="inlineStr">
        <is>
          <t>Aktiv</t>
        </is>
      </c>
      <c r="G24" s="29" t="n">
        <v>40410</v>
      </c>
      <c r="H24" s="30" t="n">
        <v>4</v>
      </c>
      <c r="I24" s="30" t="n">
        <v>16</v>
      </c>
    </row>
    <row r="25">
      <c r="A25" s="27" t="n">
        <v>1023</v>
      </c>
      <c r="B25" s="27" t="inlineStr">
        <is>
          <t>P1023</t>
        </is>
      </c>
      <c r="C25" s="27" t="inlineStr">
        <is>
          <t>HR</t>
        </is>
      </c>
      <c r="D25" s="27" t="inlineStr">
        <is>
          <t>Mid</t>
        </is>
      </c>
      <c r="E25" s="28" t="n">
        <v>44021</v>
      </c>
      <c r="F25" s="27" t="inlineStr">
        <is>
          <t>Aktiv</t>
        </is>
      </c>
      <c r="G25" s="29" t="n">
        <v>26933</v>
      </c>
      <c r="H25" s="30" t="n">
        <v>13</v>
      </c>
      <c r="I25" s="30" t="n">
        <v>7</v>
      </c>
    </row>
    <row r="26">
      <c r="A26" s="27" t="n">
        <v>1024</v>
      </c>
      <c r="B26" s="27" t="inlineStr">
        <is>
          <t>P1024</t>
        </is>
      </c>
      <c r="C26" s="27" t="inlineStr">
        <is>
          <t>Kundenerfolg</t>
        </is>
      </c>
      <c r="D26" s="27" t="inlineStr">
        <is>
          <t>Junior</t>
        </is>
      </c>
      <c r="E26" s="28" t="n">
        <v>45619</v>
      </c>
      <c r="F26" s="27" t="inlineStr">
        <is>
          <t>Aktiv</t>
        </is>
      </c>
      <c r="G26" s="29" t="n">
        <v>14664</v>
      </c>
      <c r="H26" s="30" t="n">
        <v>8</v>
      </c>
      <c r="I26" s="30" t="n">
        <v>12</v>
      </c>
    </row>
    <row r="27">
      <c r="A27" s="27" t="n">
        <v>1025</v>
      </c>
      <c r="B27" s="27" t="inlineStr">
        <is>
          <t>P1025</t>
        </is>
      </c>
      <c r="C27" s="27" t="inlineStr">
        <is>
          <t>Finanzen</t>
        </is>
      </c>
      <c r="D27" s="27" t="inlineStr">
        <is>
          <t>Lead</t>
        </is>
      </c>
      <c r="E27" s="28" t="n">
        <v>44712</v>
      </c>
      <c r="F27" s="27" t="inlineStr">
        <is>
          <t>Aktiv</t>
        </is>
      </c>
      <c r="G27" s="29" t="n">
        <v>58674</v>
      </c>
      <c r="H27" s="30" t="n">
        <v>10</v>
      </c>
      <c r="I27" s="30" t="n">
        <v>10</v>
      </c>
    </row>
    <row r="28">
      <c r="A28" s="27" t="n">
        <v>1026</v>
      </c>
      <c r="B28" s="27" t="inlineStr">
        <is>
          <t>P1026</t>
        </is>
      </c>
      <c r="C28" s="27" t="inlineStr">
        <is>
          <t>Vertrieb</t>
        </is>
      </c>
      <c r="D28" s="27" t="inlineStr">
        <is>
          <t>Mid</t>
        </is>
      </c>
      <c r="E28" s="28" t="n">
        <v>45013</v>
      </c>
      <c r="F28" s="27" t="inlineStr">
        <is>
          <t>Aktiv</t>
        </is>
      </c>
      <c r="G28" s="29" t="n">
        <v>26107</v>
      </c>
      <c r="H28" s="30" t="n">
        <v>11</v>
      </c>
      <c r="I28" s="30" t="n">
        <v>9</v>
      </c>
    </row>
    <row r="29">
      <c r="A29" s="27" t="n">
        <v>1027</v>
      </c>
      <c r="B29" s="27" t="inlineStr">
        <is>
          <t>P1027</t>
        </is>
      </c>
      <c r="C29" s="27" t="inlineStr">
        <is>
          <t>Entwicklung</t>
        </is>
      </c>
      <c r="D29" s="27" t="inlineStr">
        <is>
          <t>Senior</t>
        </is>
      </c>
      <c r="E29" s="28" t="n">
        <v>43937</v>
      </c>
      <c r="F29" s="27" t="inlineStr">
        <is>
          <t>Aktiv</t>
        </is>
      </c>
      <c r="G29" s="29" t="n">
        <v>31186</v>
      </c>
      <c r="H29" s="30" t="n">
        <v>5</v>
      </c>
      <c r="I29" s="30" t="n">
        <v>15</v>
      </c>
    </row>
    <row r="30">
      <c r="A30" s="27" t="n">
        <v>1028</v>
      </c>
      <c r="B30" s="27" t="inlineStr">
        <is>
          <t>P1028</t>
        </is>
      </c>
      <c r="C30" s="27" t="inlineStr">
        <is>
          <t>Entwicklung</t>
        </is>
      </c>
      <c r="D30" s="27" t="inlineStr">
        <is>
          <t>Mid</t>
        </is>
      </c>
      <c r="E30" s="28" t="n">
        <v>44276</v>
      </c>
      <c r="F30" s="27" t="inlineStr">
        <is>
          <t>Aktiv</t>
        </is>
      </c>
      <c r="G30" s="29" t="n">
        <v>25132</v>
      </c>
      <c r="H30" s="30" t="n">
        <v>0</v>
      </c>
      <c r="I30" s="30" t="n">
        <v>20</v>
      </c>
    </row>
    <row r="31">
      <c r="A31" s="27" t="n">
        <v>1029</v>
      </c>
      <c r="B31" s="27" t="inlineStr">
        <is>
          <t>P1029</t>
        </is>
      </c>
      <c r="C31" s="27" t="inlineStr">
        <is>
          <t>Vertrieb</t>
        </is>
      </c>
      <c r="D31" s="27" t="inlineStr">
        <is>
          <t>Mid</t>
        </is>
      </c>
      <c r="E31" s="28" t="n">
        <v>45418</v>
      </c>
      <c r="F31" s="27" t="inlineStr">
        <is>
          <t>Beurlaubt</t>
        </is>
      </c>
      <c r="G31" s="29" t="n">
        <v>22148</v>
      </c>
      <c r="H31" s="30" t="n">
        <v>2</v>
      </c>
      <c r="I31" s="30" t="n">
        <v>18</v>
      </c>
    </row>
    <row r="32">
      <c r="A32" s="27" t="n">
        <v>1030</v>
      </c>
      <c r="B32" s="27" t="inlineStr">
        <is>
          <t>P1030</t>
        </is>
      </c>
      <c r="C32" s="27" t="inlineStr">
        <is>
          <t>Marketing</t>
        </is>
      </c>
      <c r="D32" s="27" t="inlineStr">
        <is>
          <t>Mid</t>
        </is>
      </c>
      <c r="E32" s="28" t="n">
        <v>45342</v>
      </c>
      <c r="F32" s="27" t="inlineStr">
        <is>
          <t>Aktiv</t>
        </is>
      </c>
      <c r="G32" s="29" t="n">
        <v>23226</v>
      </c>
      <c r="H32" s="30" t="n">
        <v>13</v>
      </c>
      <c r="I32" s="30" t="n">
        <v>7</v>
      </c>
    </row>
    <row r="33">
      <c r="A33" s="27" t="n">
        <v>1031</v>
      </c>
      <c r="B33" s="27" t="inlineStr">
        <is>
          <t>P1031</t>
        </is>
      </c>
      <c r="C33" s="27" t="inlineStr">
        <is>
          <t>Entwicklung</t>
        </is>
      </c>
      <c r="D33" s="27" t="inlineStr">
        <is>
          <t>Senior</t>
        </is>
      </c>
      <c r="E33" s="28" t="n">
        <v>45588</v>
      </c>
      <c r="F33" s="27" t="inlineStr">
        <is>
          <t>Aktiv</t>
        </is>
      </c>
      <c r="G33" s="29" t="n">
        <v>32616</v>
      </c>
      <c r="H33" s="30" t="n">
        <v>5</v>
      </c>
      <c r="I33" s="30" t="n">
        <v>15</v>
      </c>
    </row>
    <row r="34">
      <c r="A34" s="27" t="n">
        <v>1032</v>
      </c>
      <c r="B34" s="27" t="inlineStr">
        <is>
          <t>P1032</t>
        </is>
      </c>
      <c r="C34" s="27" t="inlineStr">
        <is>
          <t>Marketing</t>
        </is>
      </c>
      <c r="D34" s="27" t="inlineStr">
        <is>
          <t>Mid</t>
        </is>
      </c>
      <c r="E34" s="28" t="n">
        <v>45643</v>
      </c>
      <c r="F34" s="27" t="inlineStr">
        <is>
          <t>Aktiv</t>
        </is>
      </c>
      <c r="G34" s="29" t="n">
        <v>20006</v>
      </c>
      <c r="H34" s="30" t="n">
        <v>4</v>
      </c>
      <c r="I34" s="30" t="n">
        <v>16</v>
      </c>
    </row>
    <row r="35">
      <c r="A35" s="27" t="n">
        <v>1033</v>
      </c>
      <c r="B35" s="27" t="inlineStr">
        <is>
          <t>P1033</t>
        </is>
      </c>
      <c r="C35" s="27" t="inlineStr">
        <is>
          <t>Entwicklung</t>
        </is>
      </c>
      <c r="D35" s="27" t="inlineStr">
        <is>
          <t>Senior</t>
        </is>
      </c>
      <c r="E35" s="28" t="n">
        <v>43960</v>
      </c>
      <c r="F35" s="27" t="inlineStr">
        <is>
          <t>Aktiv</t>
        </is>
      </c>
      <c r="G35" s="29" t="n">
        <v>40605</v>
      </c>
      <c r="H35" s="30" t="n">
        <v>4</v>
      </c>
      <c r="I35" s="30" t="n">
        <v>16</v>
      </c>
    </row>
    <row r="36">
      <c r="A36" s="27" t="n">
        <v>1034</v>
      </c>
      <c r="B36" s="27" t="inlineStr">
        <is>
          <t>P1034</t>
        </is>
      </c>
      <c r="C36" s="27" t="inlineStr">
        <is>
          <t>Finanzen</t>
        </is>
      </c>
      <c r="D36" s="27" t="inlineStr">
        <is>
          <t>Mid</t>
        </is>
      </c>
      <c r="E36" s="28" t="n">
        <v>44859</v>
      </c>
      <c r="F36" s="27" t="inlineStr">
        <is>
          <t>Aktiv</t>
        </is>
      </c>
      <c r="G36" s="29" t="n">
        <v>25610</v>
      </c>
      <c r="H36" s="30" t="n">
        <v>10</v>
      </c>
      <c r="I36" s="30" t="n">
        <v>10</v>
      </c>
    </row>
    <row r="37">
      <c r="A37" s="27" t="n">
        <v>1035</v>
      </c>
      <c r="B37" s="27" t="inlineStr">
        <is>
          <t>P1035</t>
        </is>
      </c>
      <c r="C37" s="27" t="inlineStr">
        <is>
          <t>Marketing</t>
        </is>
      </c>
      <c r="D37" s="27" t="inlineStr">
        <is>
          <t>Mid</t>
        </is>
      </c>
      <c r="E37" s="28" t="n">
        <v>44361</v>
      </c>
      <c r="F37" s="27" t="inlineStr">
        <is>
          <t>Aktiv</t>
        </is>
      </c>
      <c r="G37" s="29" t="n">
        <v>23619</v>
      </c>
      <c r="H37" s="30" t="n">
        <v>8</v>
      </c>
      <c r="I37" s="30" t="n">
        <v>12</v>
      </c>
    </row>
    <row r="38">
      <c r="A38" s="27" t="n">
        <v>1036</v>
      </c>
      <c r="B38" s="27" t="inlineStr">
        <is>
          <t>P1036</t>
        </is>
      </c>
      <c r="C38" s="27" t="inlineStr">
        <is>
          <t>Betrieb</t>
        </is>
      </c>
      <c r="D38" s="27" t="inlineStr">
        <is>
          <t>Lead</t>
        </is>
      </c>
      <c r="E38" s="28" t="n">
        <v>45535</v>
      </c>
      <c r="F38" s="27" t="inlineStr">
        <is>
          <t>Aktiv</t>
        </is>
      </c>
      <c r="G38" s="29" t="n">
        <v>60739</v>
      </c>
      <c r="H38" s="30" t="n">
        <v>1</v>
      </c>
      <c r="I38" s="30" t="n">
        <v>19</v>
      </c>
    </row>
    <row r="39">
      <c r="A39" s="27" t="n">
        <v>1037</v>
      </c>
      <c r="B39" s="27" t="inlineStr">
        <is>
          <t>P1037</t>
        </is>
      </c>
      <c r="C39" s="27" t="inlineStr">
        <is>
          <t>Marketing</t>
        </is>
      </c>
      <c r="D39" s="27" t="inlineStr">
        <is>
          <t>Senior</t>
        </is>
      </c>
      <c r="E39" s="28" t="n">
        <v>43759</v>
      </c>
      <c r="F39" s="27" t="inlineStr">
        <is>
          <t>Aktiv</t>
        </is>
      </c>
      <c r="G39" s="29" t="n">
        <v>38097</v>
      </c>
      <c r="H39" s="30" t="n">
        <v>7</v>
      </c>
      <c r="I39" s="30" t="n">
        <v>13</v>
      </c>
    </row>
    <row r="40">
      <c r="A40" s="27" t="n">
        <v>1038</v>
      </c>
      <c r="B40" s="27" t="inlineStr">
        <is>
          <t>P1038</t>
        </is>
      </c>
      <c r="C40" s="27" t="inlineStr">
        <is>
          <t>Vertrieb</t>
        </is>
      </c>
      <c r="D40" s="27" t="inlineStr">
        <is>
          <t>Manager</t>
        </is>
      </c>
      <c r="E40" s="28" t="n">
        <v>43924</v>
      </c>
      <c r="F40" s="27" t="inlineStr">
        <is>
          <t>Aktiv</t>
        </is>
      </c>
      <c r="G40" s="29" t="n">
        <v>73458</v>
      </c>
      <c r="H40" s="30" t="n">
        <v>9</v>
      </c>
      <c r="I40" s="30" t="n">
        <v>11</v>
      </c>
    </row>
    <row r="41">
      <c r="A41" s="27" t="n">
        <v>1039</v>
      </c>
      <c r="B41" s="27" t="inlineStr">
        <is>
          <t>P1039</t>
        </is>
      </c>
      <c r="C41" s="27" t="inlineStr">
        <is>
          <t>Marketing</t>
        </is>
      </c>
      <c r="D41" s="27" t="inlineStr">
        <is>
          <t>Senior</t>
        </is>
      </c>
      <c r="E41" s="28" t="n">
        <v>44781</v>
      </c>
      <c r="F41" s="27" t="inlineStr">
        <is>
          <t>Aktiv</t>
        </is>
      </c>
      <c r="G41" s="29" t="n">
        <v>36355</v>
      </c>
      <c r="H41" s="30" t="n">
        <v>10</v>
      </c>
      <c r="I41" s="30" t="n">
        <v>10</v>
      </c>
    </row>
    <row r="42">
      <c r="A42" s="27" t="n">
        <v>1040</v>
      </c>
      <c r="B42" s="27" t="inlineStr">
        <is>
          <t>P1040</t>
        </is>
      </c>
      <c r="C42" s="27" t="inlineStr">
        <is>
          <t>Marketing</t>
        </is>
      </c>
      <c r="D42" s="27" t="inlineStr">
        <is>
          <t>Senior</t>
        </is>
      </c>
      <c r="E42" s="28" t="n">
        <v>44837</v>
      </c>
      <c r="F42" s="27" t="inlineStr">
        <is>
          <t>Aktiv</t>
        </is>
      </c>
      <c r="G42" s="29" t="n">
        <v>33279</v>
      </c>
      <c r="H42" s="30" t="n">
        <v>9</v>
      </c>
      <c r="I42" s="30" t="n">
        <v>11</v>
      </c>
    </row>
    <row r="43">
      <c r="A43" s="27" t="n">
        <v>1041</v>
      </c>
      <c r="B43" s="27" t="inlineStr">
        <is>
          <t>P1041</t>
        </is>
      </c>
      <c r="C43" s="27" t="inlineStr">
        <is>
          <t>Betrieb</t>
        </is>
      </c>
      <c r="D43" s="27" t="inlineStr">
        <is>
          <t>Junior</t>
        </is>
      </c>
      <c r="E43" s="28" t="n">
        <v>44134</v>
      </c>
      <c r="F43" s="27" t="inlineStr">
        <is>
          <t>Aktiv</t>
        </is>
      </c>
      <c r="G43" s="29" t="n">
        <v>10509</v>
      </c>
      <c r="H43" s="30" t="n">
        <v>10</v>
      </c>
      <c r="I43" s="30" t="n">
        <v>10</v>
      </c>
    </row>
    <row r="44">
      <c r="A44" s="27" t="n">
        <v>1042</v>
      </c>
      <c r="B44" s="27" t="inlineStr">
        <is>
          <t>P1042</t>
        </is>
      </c>
      <c r="C44" s="27" t="inlineStr">
        <is>
          <t>Entwicklung</t>
        </is>
      </c>
      <c r="D44" s="27" t="inlineStr">
        <is>
          <t>Senior</t>
        </is>
      </c>
      <c r="E44" s="28" t="n">
        <v>45436</v>
      </c>
      <c r="F44" s="27" t="inlineStr">
        <is>
          <t>Aktiv</t>
        </is>
      </c>
      <c r="G44" s="29" t="n">
        <v>37602</v>
      </c>
      <c r="H44" s="30" t="n">
        <v>11</v>
      </c>
      <c r="I44" s="30" t="n">
        <v>9</v>
      </c>
    </row>
    <row r="45">
      <c r="A45" s="27" t="n">
        <v>1043</v>
      </c>
      <c r="B45" s="27" t="inlineStr">
        <is>
          <t>P1043</t>
        </is>
      </c>
      <c r="C45" s="27" t="inlineStr">
        <is>
          <t>Finanzen</t>
        </is>
      </c>
      <c r="D45" s="27" t="inlineStr">
        <is>
          <t>Mid</t>
        </is>
      </c>
      <c r="E45" s="28" t="n">
        <v>43876</v>
      </c>
      <c r="F45" s="27" t="inlineStr">
        <is>
          <t>Aktiv</t>
        </is>
      </c>
      <c r="G45" s="29" t="n">
        <v>18891</v>
      </c>
      <c r="H45" s="30" t="n">
        <v>1</v>
      </c>
      <c r="I45" s="30" t="n">
        <v>19</v>
      </c>
    </row>
    <row r="46">
      <c r="A46" s="27" t="n">
        <v>1044</v>
      </c>
      <c r="B46" s="27" t="inlineStr">
        <is>
          <t>P1044</t>
        </is>
      </c>
      <c r="C46" s="27" t="inlineStr">
        <is>
          <t>Marketing</t>
        </is>
      </c>
      <c r="D46" s="27" t="inlineStr">
        <is>
          <t>Mid</t>
        </is>
      </c>
      <c r="E46" s="28" t="n">
        <v>45702</v>
      </c>
      <c r="F46" s="27" t="inlineStr">
        <is>
          <t>Aktiv</t>
        </is>
      </c>
      <c r="G46" s="29" t="n">
        <v>25602</v>
      </c>
      <c r="H46" s="30" t="n">
        <v>7</v>
      </c>
      <c r="I46" s="30" t="n">
        <v>13</v>
      </c>
    </row>
    <row r="47">
      <c r="A47" s="27" t="n">
        <v>1045</v>
      </c>
      <c r="B47" s="27" t="inlineStr">
        <is>
          <t>P1045</t>
        </is>
      </c>
      <c r="C47" s="27" t="inlineStr">
        <is>
          <t>Finanzen</t>
        </is>
      </c>
      <c r="D47" s="27" t="inlineStr">
        <is>
          <t>Manager</t>
        </is>
      </c>
      <c r="E47" s="28" t="n">
        <v>44759</v>
      </c>
      <c r="F47" s="27" t="inlineStr">
        <is>
          <t>Aktiv</t>
        </is>
      </c>
      <c r="G47" s="29" t="n">
        <v>83492</v>
      </c>
      <c r="H47" s="30" t="n">
        <v>8</v>
      </c>
      <c r="I47" s="30" t="n">
        <v>12</v>
      </c>
    </row>
    <row r="48">
      <c r="A48" s="27" t="n">
        <v>1046</v>
      </c>
      <c r="B48" s="27" t="inlineStr">
        <is>
          <t>P1046</t>
        </is>
      </c>
      <c r="C48" s="27" t="inlineStr">
        <is>
          <t>Vertrieb</t>
        </is>
      </c>
      <c r="D48" s="27" t="inlineStr">
        <is>
          <t>Junior</t>
        </is>
      </c>
      <c r="E48" s="28" t="n">
        <v>45483</v>
      </c>
      <c r="F48" s="27" t="inlineStr">
        <is>
          <t>Aktiv</t>
        </is>
      </c>
      <c r="G48" s="29" t="n">
        <v>13919</v>
      </c>
      <c r="H48" s="30" t="n">
        <v>1</v>
      </c>
      <c r="I48" s="30" t="n">
        <v>19</v>
      </c>
    </row>
    <row r="49">
      <c r="A49" s="27" t="n">
        <v>1047</v>
      </c>
      <c r="B49" s="27" t="inlineStr">
        <is>
          <t>P1047</t>
        </is>
      </c>
      <c r="C49" s="27" t="inlineStr">
        <is>
          <t>Finanzen</t>
        </is>
      </c>
      <c r="D49" s="27" t="inlineStr">
        <is>
          <t>Mid</t>
        </is>
      </c>
      <c r="E49" s="28" t="n">
        <v>45635</v>
      </c>
      <c r="F49" s="27" t="inlineStr">
        <is>
          <t>Aktiv</t>
        </is>
      </c>
      <c r="G49" s="29" t="n">
        <v>22052</v>
      </c>
      <c r="H49" s="30" t="n">
        <v>7</v>
      </c>
      <c r="I49" s="30" t="n">
        <v>13</v>
      </c>
    </row>
    <row r="50">
      <c r="A50" s="27" t="n">
        <v>1048</v>
      </c>
      <c r="B50" s="27" t="inlineStr">
        <is>
          <t>P1048</t>
        </is>
      </c>
      <c r="C50" s="27" t="inlineStr">
        <is>
          <t>Vertrieb</t>
        </is>
      </c>
      <c r="D50" s="27" t="inlineStr">
        <is>
          <t>Mid</t>
        </is>
      </c>
      <c r="E50" s="28" t="n">
        <v>44401</v>
      </c>
      <c r="F50" s="27" t="inlineStr">
        <is>
          <t>Aktiv</t>
        </is>
      </c>
      <c r="G50" s="29" t="n">
        <v>20006</v>
      </c>
      <c r="H50" s="30" t="n">
        <v>9</v>
      </c>
      <c r="I50" s="30" t="n">
        <v>11</v>
      </c>
    </row>
    <row r="51">
      <c r="A51" s="27" t="n">
        <v>1049</v>
      </c>
      <c r="B51" s="27" t="inlineStr">
        <is>
          <t>P1049</t>
        </is>
      </c>
      <c r="C51" s="27" t="inlineStr">
        <is>
          <t>Entwicklung</t>
        </is>
      </c>
      <c r="D51" s="27" t="inlineStr">
        <is>
          <t>Junior</t>
        </is>
      </c>
      <c r="E51" s="28" t="n">
        <v>45043</v>
      </c>
      <c r="F51" s="27" t="inlineStr">
        <is>
          <t>Aktiv</t>
        </is>
      </c>
      <c r="G51" s="29" t="n">
        <v>11812</v>
      </c>
      <c r="H51" s="30" t="n">
        <v>5</v>
      </c>
      <c r="I51" s="30" t="n">
        <v>15</v>
      </c>
    </row>
    <row r="52">
      <c r="A52" s="27" t="n">
        <v>1050</v>
      </c>
      <c r="B52" s="27" t="inlineStr">
        <is>
          <t>P1050</t>
        </is>
      </c>
      <c r="C52" s="27" t="inlineStr">
        <is>
          <t>Vertrieb</t>
        </is>
      </c>
      <c r="D52" s="27" t="inlineStr">
        <is>
          <t>Senior</t>
        </is>
      </c>
      <c r="E52" s="28" t="n">
        <v>43868</v>
      </c>
      <c r="F52" s="27" t="inlineStr">
        <is>
          <t>Aktiv</t>
        </is>
      </c>
      <c r="G52" s="29" t="n">
        <v>44759</v>
      </c>
      <c r="H52" s="30" t="n">
        <v>12</v>
      </c>
      <c r="I52" s="30" t="n">
        <v>8</v>
      </c>
    </row>
    <row r="53">
      <c r="A53" s="27" t="n">
        <v>1051</v>
      </c>
      <c r="B53" s="27" t="inlineStr">
        <is>
          <t>P1051</t>
        </is>
      </c>
      <c r="C53" s="27" t="inlineStr">
        <is>
          <t>Finanzen</t>
        </is>
      </c>
      <c r="D53" s="27" t="inlineStr">
        <is>
          <t>Junior</t>
        </is>
      </c>
      <c r="E53" s="28" t="n">
        <v>45078</v>
      </c>
      <c r="F53" s="27" t="inlineStr">
        <is>
          <t>Aktiv</t>
        </is>
      </c>
      <c r="G53" s="29" t="n">
        <v>12959</v>
      </c>
      <c r="H53" s="30" t="n">
        <v>5</v>
      </c>
      <c r="I53" s="30" t="n">
        <v>15</v>
      </c>
    </row>
    <row r="54">
      <c r="A54" s="27" t="n">
        <v>1052</v>
      </c>
      <c r="B54" s="27" t="inlineStr">
        <is>
          <t>P1052</t>
        </is>
      </c>
      <c r="C54" s="27" t="inlineStr">
        <is>
          <t>Entwicklung</t>
        </is>
      </c>
      <c r="D54" s="27" t="inlineStr">
        <is>
          <t>Junior</t>
        </is>
      </c>
      <c r="E54" s="28" t="n">
        <v>43769</v>
      </c>
      <c r="F54" s="27" t="inlineStr">
        <is>
          <t>Aktiv</t>
        </is>
      </c>
      <c r="G54" s="29" t="n">
        <v>10320</v>
      </c>
      <c r="H54" s="30" t="n">
        <v>11</v>
      </c>
      <c r="I54" s="30" t="n">
        <v>9</v>
      </c>
    </row>
    <row r="55">
      <c r="A55" s="27" t="n">
        <v>1053</v>
      </c>
      <c r="B55" s="27" t="inlineStr">
        <is>
          <t>P1053</t>
        </is>
      </c>
      <c r="C55" s="27" t="inlineStr">
        <is>
          <t>Kundenerfolg</t>
        </is>
      </c>
      <c r="D55" s="27" t="inlineStr">
        <is>
          <t>Mid</t>
        </is>
      </c>
      <c r="E55" s="28" t="n">
        <v>45055</v>
      </c>
      <c r="F55" s="27" t="inlineStr">
        <is>
          <t>Aktiv</t>
        </is>
      </c>
      <c r="G55" s="29" t="n">
        <v>24291</v>
      </c>
      <c r="H55" s="30" t="n">
        <v>2</v>
      </c>
      <c r="I55" s="30" t="n">
        <v>18</v>
      </c>
    </row>
    <row r="56">
      <c r="A56" s="27" t="n">
        <v>1054</v>
      </c>
      <c r="B56" s="27" t="inlineStr">
        <is>
          <t>P1054</t>
        </is>
      </c>
      <c r="C56" s="27" t="inlineStr">
        <is>
          <t>HR</t>
        </is>
      </c>
      <c r="D56" s="27" t="inlineStr">
        <is>
          <t>Mid</t>
        </is>
      </c>
      <c r="E56" s="28" t="n">
        <v>45011</v>
      </c>
      <c r="F56" s="27" t="inlineStr">
        <is>
          <t>Aktiv</t>
        </is>
      </c>
      <c r="G56" s="29" t="n">
        <v>20145</v>
      </c>
      <c r="H56" s="30" t="n">
        <v>7</v>
      </c>
      <c r="I56" s="30" t="n">
        <v>13</v>
      </c>
    </row>
    <row r="57">
      <c r="A57" s="27" t="n">
        <v>1055</v>
      </c>
      <c r="B57" s="27" t="inlineStr">
        <is>
          <t>P1055</t>
        </is>
      </c>
      <c r="C57" s="27" t="inlineStr">
        <is>
          <t>Finanzen</t>
        </is>
      </c>
      <c r="D57" s="27" t="inlineStr">
        <is>
          <t>Lead</t>
        </is>
      </c>
      <c r="E57" s="28" t="n">
        <v>44077</v>
      </c>
      <c r="F57" s="27" t="inlineStr">
        <is>
          <t>Aktiv</t>
        </is>
      </c>
      <c r="G57" s="29" t="n">
        <v>45707</v>
      </c>
      <c r="H57" s="30" t="n">
        <v>9</v>
      </c>
      <c r="I57" s="30" t="n">
        <v>11</v>
      </c>
    </row>
    <row r="58">
      <c r="A58" s="27" t="n">
        <v>1056</v>
      </c>
      <c r="B58" s="27" t="inlineStr">
        <is>
          <t>P1056</t>
        </is>
      </c>
      <c r="C58" s="27" t="inlineStr">
        <is>
          <t>Finanzen</t>
        </is>
      </c>
      <c r="D58" s="27" t="inlineStr">
        <is>
          <t>Mid</t>
        </is>
      </c>
      <c r="E58" s="28" t="n">
        <v>45004</v>
      </c>
      <c r="F58" s="27" t="inlineStr">
        <is>
          <t>Aktiv</t>
        </is>
      </c>
      <c r="G58" s="29" t="n">
        <v>20037</v>
      </c>
      <c r="H58" s="30" t="n">
        <v>10</v>
      </c>
      <c r="I58" s="30" t="n">
        <v>10</v>
      </c>
    </row>
    <row r="59">
      <c r="A59" s="27" t="n">
        <v>1057</v>
      </c>
      <c r="B59" s="27" t="inlineStr">
        <is>
          <t>P1057</t>
        </is>
      </c>
      <c r="C59" s="27" t="inlineStr">
        <is>
          <t>Finanzen</t>
        </is>
      </c>
      <c r="D59" s="27" t="inlineStr">
        <is>
          <t>Manager</t>
        </is>
      </c>
      <c r="E59" s="28" t="n">
        <v>45729</v>
      </c>
      <c r="F59" s="27" t="inlineStr">
        <is>
          <t>Aktiv</t>
        </is>
      </c>
      <c r="G59" s="29" t="n">
        <v>62396</v>
      </c>
      <c r="H59" s="30" t="n">
        <v>4</v>
      </c>
      <c r="I59" s="30" t="n">
        <v>16</v>
      </c>
    </row>
    <row r="60">
      <c r="A60" s="27" t="n">
        <v>1058</v>
      </c>
      <c r="B60" s="27" t="inlineStr">
        <is>
          <t>P1058</t>
        </is>
      </c>
      <c r="C60" s="27" t="inlineStr">
        <is>
          <t>Kundenerfolg</t>
        </is>
      </c>
      <c r="D60" s="27" t="inlineStr">
        <is>
          <t>Mid</t>
        </is>
      </c>
      <c r="E60" s="28" t="n">
        <v>44036</v>
      </c>
      <c r="F60" s="27" t="inlineStr">
        <is>
          <t>Aktiv</t>
        </is>
      </c>
      <c r="G60" s="29" t="n">
        <v>24755</v>
      </c>
      <c r="H60" s="30" t="n">
        <v>11</v>
      </c>
      <c r="I60" s="30" t="n">
        <v>9</v>
      </c>
    </row>
    <row r="61">
      <c r="A61" s="27" t="n">
        <v>1059</v>
      </c>
      <c r="B61" s="27" t="inlineStr">
        <is>
          <t>P1059</t>
        </is>
      </c>
      <c r="C61" s="27" t="inlineStr">
        <is>
          <t>Finanzen</t>
        </is>
      </c>
      <c r="D61" s="27" t="inlineStr">
        <is>
          <t>Junior</t>
        </is>
      </c>
      <c r="E61" s="28" t="n">
        <v>44120</v>
      </c>
      <c r="F61" s="27" t="inlineStr">
        <is>
          <t>Aktiv</t>
        </is>
      </c>
      <c r="G61" s="29" t="n">
        <v>10316</v>
      </c>
      <c r="H61" s="30" t="n">
        <v>9</v>
      </c>
      <c r="I61" s="30" t="n">
        <v>11</v>
      </c>
    </row>
    <row r="62">
      <c r="A62" s="27" t="n">
        <v>1060</v>
      </c>
      <c r="B62" s="27" t="inlineStr">
        <is>
          <t>P1060</t>
        </is>
      </c>
      <c r="C62" s="27" t="inlineStr">
        <is>
          <t>Finanzen</t>
        </is>
      </c>
      <c r="D62" s="27" t="inlineStr">
        <is>
          <t>Senior</t>
        </is>
      </c>
      <c r="E62" s="28" t="n">
        <v>43950</v>
      </c>
      <c r="F62" s="27" t="inlineStr">
        <is>
          <t>Aktiv</t>
        </is>
      </c>
      <c r="G62" s="29" t="n">
        <v>38093</v>
      </c>
      <c r="H62" s="30" t="n">
        <v>14</v>
      </c>
      <c r="I62" s="30" t="n">
        <v>6</v>
      </c>
    </row>
    <row r="63">
      <c r="A63" s="27" t="n">
        <v>1061</v>
      </c>
      <c r="B63" s="27" t="inlineStr">
        <is>
          <t>P1061</t>
        </is>
      </c>
      <c r="C63" s="27" t="inlineStr">
        <is>
          <t>HR</t>
        </is>
      </c>
      <c r="D63" s="27" t="inlineStr">
        <is>
          <t>Mid</t>
        </is>
      </c>
      <c r="E63" s="28" t="n">
        <v>43935</v>
      </c>
      <c r="F63" s="27" t="inlineStr">
        <is>
          <t>Inaktiv</t>
        </is>
      </c>
      <c r="G63" s="29" t="n">
        <v>22115</v>
      </c>
      <c r="H63" s="30" t="n">
        <v>9</v>
      </c>
      <c r="I63" s="30" t="n">
        <v>11</v>
      </c>
    </row>
    <row r="64">
      <c r="A64" s="27" t="n">
        <v>1062</v>
      </c>
      <c r="B64" s="27" t="inlineStr">
        <is>
          <t>P1062</t>
        </is>
      </c>
      <c r="C64" s="27" t="inlineStr">
        <is>
          <t>Vertrieb</t>
        </is>
      </c>
      <c r="D64" s="27" t="inlineStr">
        <is>
          <t>Junior</t>
        </is>
      </c>
      <c r="E64" s="28" t="n">
        <v>45237</v>
      </c>
      <c r="F64" s="27" t="inlineStr">
        <is>
          <t>Inaktiv</t>
        </is>
      </c>
      <c r="G64" s="29" t="n">
        <v>12822</v>
      </c>
      <c r="H64" s="30" t="n">
        <v>8</v>
      </c>
      <c r="I64" s="30" t="n">
        <v>12</v>
      </c>
    </row>
    <row r="65">
      <c r="A65" s="27" t="n">
        <v>1063</v>
      </c>
      <c r="B65" s="27" t="inlineStr">
        <is>
          <t>P1063</t>
        </is>
      </c>
      <c r="C65" s="27" t="inlineStr">
        <is>
          <t>Betrieb</t>
        </is>
      </c>
      <c r="D65" s="27" t="inlineStr">
        <is>
          <t>Junior</t>
        </is>
      </c>
      <c r="E65" s="28" t="n">
        <v>44172</v>
      </c>
      <c r="F65" s="27" t="inlineStr">
        <is>
          <t>Aktiv</t>
        </is>
      </c>
      <c r="G65" s="29" t="n">
        <v>11337</v>
      </c>
      <c r="H65" s="30" t="n">
        <v>12</v>
      </c>
      <c r="I65" s="30" t="n">
        <v>8</v>
      </c>
    </row>
    <row r="66">
      <c r="A66" s="27" t="n">
        <v>1064</v>
      </c>
      <c r="B66" s="27" t="inlineStr">
        <is>
          <t>P1064</t>
        </is>
      </c>
      <c r="C66" s="27" t="inlineStr">
        <is>
          <t>Entwicklung</t>
        </is>
      </c>
      <c r="D66" s="27" t="inlineStr">
        <is>
          <t>Senior</t>
        </is>
      </c>
      <c r="E66" s="28" t="n">
        <v>44348</v>
      </c>
      <c r="F66" s="27" t="inlineStr">
        <is>
          <t>Aktiv</t>
        </is>
      </c>
      <c r="G66" s="29" t="n">
        <v>37499</v>
      </c>
      <c r="H66" s="30" t="n">
        <v>5</v>
      </c>
      <c r="I66" s="30" t="n">
        <v>15</v>
      </c>
    </row>
    <row r="67">
      <c r="A67" s="27" t="n">
        <v>1065</v>
      </c>
      <c r="B67" s="27" t="inlineStr">
        <is>
          <t>P1065</t>
        </is>
      </c>
      <c r="C67" s="27" t="inlineStr">
        <is>
          <t>HR</t>
        </is>
      </c>
      <c r="D67" s="27" t="inlineStr">
        <is>
          <t>Junior</t>
        </is>
      </c>
      <c r="E67" s="28" t="n">
        <v>43802</v>
      </c>
      <c r="F67" s="27" t="inlineStr">
        <is>
          <t>Aktiv</t>
        </is>
      </c>
      <c r="G67" s="29" t="n">
        <v>14889</v>
      </c>
      <c r="H67" s="30" t="n">
        <v>13</v>
      </c>
      <c r="I67" s="30" t="n">
        <v>7</v>
      </c>
    </row>
    <row r="68">
      <c r="A68" s="27" t="n">
        <v>1066</v>
      </c>
      <c r="B68" s="27" t="inlineStr">
        <is>
          <t>P1066</t>
        </is>
      </c>
      <c r="C68" s="27" t="inlineStr">
        <is>
          <t>Entwicklung</t>
        </is>
      </c>
      <c r="D68" s="27" t="inlineStr">
        <is>
          <t>Manager</t>
        </is>
      </c>
      <c r="E68" s="28" t="n">
        <v>43803</v>
      </c>
      <c r="F68" s="27" t="inlineStr">
        <is>
          <t>Aktiv</t>
        </is>
      </c>
      <c r="G68" s="29" t="n">
        <v>75232</v>
      </c>
      <c r="H68" s="30" t="n">
        <v>7</v>
      </c>
      <c r="I68" s="30" t="n">
        <v>13</v>
      </c>
    </row>
    <row r="69">
      <c r="A69" s="27" t="n">
        <v>1067</v>
      </c>
      <c r="B69" s="27" t="inlineStr">
        <is>
          <t>P1067</t>
        </is>
      </c>
      <c r="C69" s="27" t="inlineStr">
        <is>
          <t>Marketing</t>
        </is>
      </c>
      <c r="D69" s="27" t="inlineStr">
        <is>
          <t>Lead</t>
        </is>
      </c>
      <c r="E69" s="28" t="n">
        <v>45257</v>
      </c>
      <c r="F69" s="27" t="inlineStr">
        <is>
          <t>Aktiv</t>
        </is>
      </c>
      <c r="G69" s="29" t="n">
        <v>61484</v>
      </c>
      <c r="H69" s="30" t="n">
        <v>4</v>
      </c>
      <c r="I69" s="30" t="n">
        <v>16</v>
      </c>
    </row>
    <row r="70">
      <c r="A70" s="27" t="n">
        <v>1068</v>
      </c>
      <c r="B70" s="27" t="inlineStr">
        <is>
          <t>P1068</t>
        </is>
      </c>
      <c r="C70" s="27" t="inlineStr">
        <is>
          <t>Finanzen</t>
        </is>
      </c>
      <c r="D70" s="27" t="inlineStr">
        <is>
          <t>Mid</t>
        </is>
      </c>
      <c r="E70" s="28" t="n">
        <v>44587</v>
      </c>
      <c r="F70" s="27" t="inlineStr">
        <is>
          <t>Beurlaubt</t>
        </is>
      </c>
      <c r="G70" s="29" t="n">
        <v>26851</v>
      </c>
      <c r="H70" s="30" t="n">
        <v>6</v>
      </c>
      <c r="I70" s="30" t="n">
        <v>14</v>
      </c>
    </row>
    <row r="71">
      <c r="A71" s="27" t="n">
        <v>1069</v>
      </c>
      <c r="B71" s="27" t="inlineStr">
        <is>
          <t>P1069</t>
        </is>
      </c>
      <c r="C71" s="27" t="inlineStr">
        <is>
          <t>HR</t>
        </is>
      </c>
      <c r="D71" s="27" t="inlineStr">
        <is>
          <t>Junior</t>
        </is>
      </c>
      <c r="E71" s="28" t="n">
        <v>44849</v>
      </c>
      <c r="F71" s="27" t="inlineStr">
        <is>
          <t>Aktiv</t>
        </is>
      </c>
      <c r="G71" s="29" t="n">
        <v>11169</v>
      </c>
      <c r="H71" s="30" t="n">
        <v>2</v>
      </c>
      <c r="I71" s="30" t="n">
        <v>18</v>
      </c>
    </row>
    <row r="72">
      <c r="A72" s="27" t="n">
        <v>1070</v>
      </c>
      <c r="B72" s="27" t="inlineStr">
        <is>
          <t>P1070</t>
        </is>
      </c>
      <c r="C72" s="27" t="inlineStr">
        <is>
          <t>Marketing</t>
        </is>
      </c>
      <c r="D72" s="27" t="inlineStr">
        <is>
          <t>Junior</t>
        </is>
      </c>
      <c r="E72" s="28" t="n">
        <v>45238</v>
      </c>
      <c r="F72" s="27" t="inlineStr">
        <is>
          <t>Aktiv</t>
        </is>
      </c>
      <c r="G72" s="29" t="n">
        <v>10364</v>
      </c>
      <c r="H72" s="30" t="n">
        <v>4</v>
      </c>
      <c r="I72" s="30" t="n">
        <v>16</v>
      </c>
    </row>
    <row r="73">
      <c r="A73" s="27" t="n">
        <v>1071</v>
      </c>
      <c r="B73" s="27" t="inlineStr">
        <is>
          <t>P1071</t>
        </is>
      </c>
      <c r="C73" s="27" t="inlineStr">
        <is>
          <t>Entwicklung</t>
        </is>
      </c>
      <c r="D73" s="27" t="inlineStr">
        <is>
          <t>Mid</t>
        </is>
      </c>
      <c r="E73" s="28" t="n">
        <v>44381</v>
      </c>
      <c r="F73" s="27" t="inlineStr">
        <is>
          <t>Beurlaubt</t>
        </is>
      </c>
      <c r="G73" s="29" t="n">
        <v>24325</v>
      </c>
      <c r="H73" s="30" t="n">
        <v>8</v>
      </c>
      <c r="I73" s="30" t="n">
        <v>12</v>
      </c>
    </row>
    <row r="74">
      <c r="A74" s="27" t="n">
        <v>1072</v>
      </c>
      <c r="B74" s="27" t="inlineStr">
        <is>
          <t>P1072</t>
        </is>
      </c>
      <c r="C74" s="27" t="inlineStr">
        <is>
          <t>Betrieb</t>
        </is>
      </c>
      <c r="D74" s="27" t="inlineStr">
        <is>
          <t>Mid</t>
        </is>
      </c>
      <c r="E74" s="28" t="n">
        <v>43807</v>
      </c>
      <c r="F74" s="27" t="inlineStr">
        <is>
          <t>Aktiv</t>
        </is>
      </c>
      <c r="G74" s="29" t="n">
        <v>19304</v>
      </c>
      <c r="H74" s="30" t="n">
        <v>12</v>
      </c>
      <c r="I74" s="30" t="n">
        <v>8</v>
      </c>
    </row>
    <row r="75">
      <c r="A75" s="27" t="n">
        <v>1073</v>
      </c>
      <c r="B75" s="27" t="inlineStr">
        <is>
          <t>P1073</t>
        </is>
      </c>
      <c r="C75" s="27" t="inlineStr">
        <is>
          <t>Finanzen</t>
        </is>
      </c>
      <c r="D75" s="27" t="inlineStr">
        <is>
          <t>Mid</t>
        </is>
      </c>
      <c r="E75" s="28" t="n">
        <v>44290</v>
      </c>
      <c r="F75" s="27" t="inlineStr">
        <is>
          <t>Aktiv</t>
        </is>
      </c>
      <c r="G75" s="29" t="n">
        <v>21236</v>
      </c>
      <c r="H75" s="30" t="n">
        <v>14</v>
      </c>
      <c r="I75" s="30" t="n">
        <v>6</v>
      </c>
    </row>
    <row r="76">
      <c r="A76" s="27" t="n">
        <v>1074</v>
      </c>
      <c r="B76" s="27" t="inlineStr">
        <is>
          <t>P1074</t>
        </is>
      </c>
      <c r="C76" s="27" t="inlineStr">
        <is>
          <t>Vertrieb</t>
        </is>
      </c>
      <c r="D76" s="27" t="inlineStr">
        <is>
          <t>Manager</t>
        </is>
      </c>
      <c r="E76" s="28" t="n">
        <v>44660</v>
      </c>
      <c r="F76" s="27" t="inlineStr">
        <is>
          <t>Aktiv</t>
        </is>
      </c>
      <c r="G76" s="29" t="n">
        <v>75421</v>
      </c>
      <c r="H76" s="30" t="n">
        <v>2</v>
      </c>
      <c r="I76" s="30" t="n">
        <v>18</v>
      </c>
    </row>
    <row r="77">
      <c r="A77" s="27" t="n">
        <v>1075</v>
      </c>
      <c r="B77" s="27" t="inlineStr">
        <is>
          <t>P1075</t>
        </is>
      </c>
      <c r="C77" s="27" t="inlineStr">
        <is>
          <t>Vertrieb</t>
        </is>
      </c>
      <c r="D77" s="27" t="inlineStr">
        <is>
          <t>Mid</t>
        </is>
      </c>
      <c r="E77" s="28" t="n">
        <v>43724</v>
      </c>
      <c r="F77" s="27" t="inlineStr">
        <is>
          <t>Aktiv</t>
        </is>
      </c>
      <c r="G77" s="29" t="n">
        <v>22765</v>
      </c>
      <c r="H77" s="30" t="n">
        <v>4</v>
      </c>
      <c r="I77" s="30" t="n">
        <v>16</v>
      </c>
    </row>
    <row r="78">
      <c r="A78" s="27" t="n">
        <v>1076</v>
      </c>
      <c r="B78" s="27" t="inlineStr">
        <is>
          <t>P1076</t>
        </is>
      </c>
      <c r="C78" s="27" t="inlineStr">
        <is>
          <t>HR</t>
        </is>
      </c>
      <c r="D78" s="27" t="inlineStr">
        <is>
          <t>Mid</t>
        </is>
      </c>
      <c r="E78" s="28" t="n">
        <v>45438</v>
      </c>
      <c r="F78" s="27" t="inlineStr">
        <is>
          <t>Aktiv</t>
        </is>
      </c>
      <c r="G78" s="29" t="n">
        <v>19392</v>
      </c>
      <c r="H78" s="30" t="n">
        <v>7</v>
      </c>
      <c r="I78" s="30" t="n">
        <v>13</v>
      </c>
    </row>
    <row r="79">
      <c r="A79" s="27" t="n">
        <v>1077</v>
      </c>
      <c r="B79" s="27" t="inlineStr">
        <is>
          <t>P1077</t>
        </is>
      </c>
      <c r="C79" s="27" t="inlineStr">
        <is>
          <t>Entwicklung</t>
        </is>
      </c>
      <c r="D79" s="27" t="inlineStr">
        <is>
          <t>Mid</t>
        </is>
      </c>
      <c r="E79" s="28" t="n">
        <v>44908</v>
      </c>
      <c r="F79" s="27" t="inlineStr">
        <is>
          <t>Aktiv</t>
        </is>
      </c>
      <c r="G79" s="29" t="n">
        <v>23536</v>
      </c>
      <c r="H79" s="30" t="n">
        <v>13</v>
      </c>
      <c r="I79" s="30" t="n">
        <v>7</v>
      </c>
    </row>
    <row r="80">
      <c r="A80" s="27" t="n">
        <v>1078</v>
      </c>
      <c r="B80" s="27" t="inlineStr">
        <is>
          <t>P1078</t>
        </is>
      </c>
      <c r="C80" s="27" t="inlineStr">
        <is>
          <t>Betrieb</t>
        </is>
      </c>
      <c r="D80" s="27" t="inlineStr">
        <is>
          <t>Manager</t>
        </is>
      </c>
      <c r="E80" s="28" t="n">
        <v>44700</v>
      </c>
      <c r="F80" s="27" t="inlineStr">
        <is>
          <t>Beurlaubt</t>
        </is>
      </c>
      <c r="G80" s="29" t="n">
        <v>84875</v>
      </c>
      <c r="H80" s="30" t="n">
        <v>5</v>
      </c>
      <c r="I80" s="30" t="n">
        <v>15</v>
      </c>
    </row>
    <row r="81">
      <c r="A81" s="27" t="n">
        <v>1079</v>
      </c>
      <c r="B81" s="27" t="inlineStr">
        <is>
          <t>P1079</t>
        </is>
      </c>
      <c r="C81" s="27" t="inlineStr">
        <is>
          <t>Marketing</t>
        </is>
      </c>
      <c r="D81" s="27" t="inlineStr">
        <is>
          <t>Mid</t>
        </is>
      </c>
      <c r="E81" s="28" t="n">
        <v>44780</v>
      </c>
      <c r="F81" s="27" t="inlineStr">
        <is>
          <t>Aktiv</t>
        </is>
      </c>
      <c r="G81" s="29" t="n">
        <v>25861</v>
      </c>
      <c r="H81" s="30" t="n">
        <v>0</v>
      </c>
      <c r="I81" s="30" t="n">
        <v>20</v>
      </c>
    </row>
    <row r="82">
      <c r="A82" s="27" t="n">
        <v>1080</v>
      </c>
      <c r="B82" s="27" t="inlineStr">
        <is>
          <t>P1080</t>
        </is>
      </c>
      <c r="C82" s="27" t="inlineStr">
        <is>
          <t>Marketing</t>
        </is>
      </c>
      <c r="D82" s="27" t="inlineStr">
        <is>
          <t>Manager</t>
        </is>
      </c>
      <c r="E82" s="28" t="n">
        <v>43883</v>
      </c>
      <c r="F82" s="27" t="inlineStr">
        <is>
          <t>Aktiv</t>
        </is>
      </c>
      <c r="G82" s="29" t="n">
        <v>88719</v>
      </c>
      <c r="H82" s="30" t="n">
        <v>5</v>
      </c>
      <c r="I82" s="30" t="n">
        <v>15</v>
      </c>
    </row>
    <row r="83">
      <c r="A83" s="27" t="n">
        <v>1081</v>
      </c>
      <c r="B83" s="27" t="inlineStr">
        <is>
          <t>P1081</t>
        </is>
      </c>
      <c r="C83" s="27" t="inlineStr">
        <is>
          <t>Vertrieb</t>
        </is>
      </c>
      <c r="D83" s="27" t="inlineStr">
        <is>
          <t>Senior</t>
        </is>
      </c>
      <c r="E83" s="28" t="n">
        <v>44508</v>
      </c>
      <c r="F83" s="27" t="inlineStr">
        <is>
          <t>Aktiv</t>
        </is>
      </c>
      <c r="G83" s="29" t="n">
        <v>36839</v>
      </c>
      <c r="H83" s="30" t="n">
        <v>5</v>
      </c>
      <c r="I83" s="30" t="n">
        <v>15</v>
      </c>
    </row>
    <row r="84">
      <c r="A84" s="27" t="n">
        <v>1082</v>
      </c>
      <c r="B84" s="27" t="inlineStr">
        <is>
          <t>P1082</t>
        </is>
      </c>
      <c r="C84" s="27" t="inlineStr">
        <is>
          <t>Kundenerfolg</t>
        </is>
      </c>
      <c r="D84" s="27" t="inlineStr">
        <is>
          <t>Mid</t>
        </is>
      </c>
      <c r="E84" s="28" t="n">
        <v>45220</v>
      </c>
      <c r="F84" s="27" t="inlineStr">
        <is>
          <t>Inaktiv</t>
        </is>
      </c>
      <c r="G84" s="29" t="n">
        <v>20249</v>
      </c>
      <c r="H84" s="30" t="n">
        <v>8</v>
      </c>
      <c r="I84" s="30" t="n">
        <v>12</v>
      </c>
    </row>
    <row r="85">
      <c r="A85" s="27" t="n">
        <v>1083</v>
      </c>
      <c r="B85" s="27" t="inlineStr">
        <is>
          <t>P1083</t>
        </is>
      </c>
      <c r="C85" s="27" t="inlineStr">
        <is>
          <t>Entwicklung</t>
        </is>
      </c>
      <c r="D85" s="27" t="inlineStr">
        <is>
          <t>Manager</t>
        </is>
      </c>
      <c r="E85" s="28" t="n">
        <v>45643</v>
      </c>
      <c r="F85" s="27" t="inlineStr">
        <is>
          <t>Aktiv</t>
        </is>
      </c>
      <c r="G85" s="29" t="n">
        <v>68519</v>
      </c>
      <c r="H85" s="30" t="n">
        <v>4</v>
      </c>
      <c r="I85" s="30" t="n">
        <v>16</v>
      </c>
    </row>
    <row r="86">
      <c r="A86" s="27" t="n">
        <v>1084</v>
      </c>
      <c r="B86" s="27" t="inlineStr">
        <is>
          <t>P1084</t>
        </is>
      </c>
      <c r="C86" s="27" t="inlineStr">
        <is>
          <t>HR</t>
        </is>
      </c>
      <c r="D86" s="27" t="inlineStr">
        <is>
          <t>Lead</t>
        </is>
      </c>
      <c r="E86" s="28" t="n">
        <v>44715</v>
      </c>
      <c r="F86" s="27" t="inlineStr">
        <is>
          <t>Aktiv</t>
        </is>
      </c>
      <c r="G86" s="29" t="n">
        <v>55717</v>
      </c>
      <c r="H86" s="30" t="n">
        <v>5</v>
      </c>
      <c r="I86" s="30" t="n">
        <v>15</v>
      </c>
    </row>
    <row r="87">
      <c r="A87" s="27" t="n">
        <v>1085</v>
      </c>
      <c r="B87" s="27" t="inlineStr">
        <is>
          <t>P1085</t>
        </is>
      </c>
      <c r="C87" s="27" t="inlineStr">
        <is>
          <t>Finanzen</t>
        </is>
      </c>
      <c r="D87" s="27" t="inlineStr">
        <is>
          <t>Mid</t>
        </is>
      </c>
      <c r="E87" s="28" t="n">
        <v>45745</v>
      </c>
      <c r="F87" s="27" t="inlineStr">
        <is>
          <t>Aktiv</t>
        </is>
      </c>
      <c r="G87" s="29" t="n">
        <v>22381</v>
      </c>
      <c r="H87" s="30" t="n">
        <v>12</v>
      </c>
      <c r="I87" s="30" t="n">
        <v>8</v>
      </c>
    </row>
    <row r="88">
      <c r="A88" s="27" t="n">
        <v>1086</v>
      </c>
      <c r="B88" s="27" t="inlineStr">
        <is>
          <t>P1086</t>
        </is>
      </c>
      <c r="C88" s="27" t="inlineStr">
        <is>
          <t>Vertrieb</t>
        </is>
      </c>
      <c r="D88" s="27" t="inlineStr">
        <is>
          <t>Mid</t>
        </is>
      </c>
      <c r="E88" s="28" t="n">
        <v>43842</v>
      </c>
      <c r="F88" s="27" t="inlineStr">
        <is>
          <t>Aktiv</t>
        </is>
      </c>
      <c r="G88" s="29" t="n">
        <v>21698</v>
      </c>
      <c r="H88" s="30" t="n">
        <v>4</v>
      </c>
      <c r="I88" s="30" t="n">
        <v>16</v>
      </c>
    </row>
    <row r="89">
      <c r="A89" s="27" t="n">
        <v>1087</v>
      </c>
      <c r="B89" s="27" t="inlineStr">
        <is>
          <t>P1087</t>
        </is>
      </c>
      <c r="C89" s="27" t="inlineStr">
        <is>
          <t>Entwicklung</t>
        </is>
      </c>
      <c r="D89" s="27" t="inlineStr">
        <is>
          <t>Mid</t>
        </is>
      </c>
      <c r="E89" s="28" t="n">
        <v>44803</v>
      </c>
      <c r="F89" s="27" t="inlineStr">
        <is>
          <t>Aktiv</t>
        </is>
      </c>
      <c r="G89" s="29" t="n">
        <v>21863</v>
      </c>
      <c r="H89" s="30" t="n">
        <v>13</v>
      </c>
      <c r="I89" s="30" t="n">
        <v>7</v>
      </c>
    </row>
    <row r="90">
      <c r="A90" s="27" t="n">
        <v>1088</v>
      </c>
      <c r="B90" s="27" t="inlineStr">
        <is>
          <t>P1088</t>
        </is>
      </c>
      <c r="C90" s="27" t="inlineStr">
        <is>
          <t>Entwicklung</t>
        </is>
      </c>
      <c r="D90" s="27" t="inlineStr">
        <is>
          <t>Senior</t>
        </is>
      </c>
      <c r="E90" s="28" t="n">
        <v>43916</v>
      </c>
      <c r="F90" s="27" t="inlineStr">
        <is>
          <t>Aktiv</t>
        </is>
      </c>
      <c r="G90" s="29" t="n">
        <v>41370</v>
      </c>
      <c r="H90" s="30" t="n">
        <v>2</v>
      </c>
      <c r="I90" s="30" t="n">
        <v>18</v>
      </c>
    </row>
    <row r="91">
      <c r="A91" s="27" t="n">
        <v>1089</v>
      </c>
      <c r="B91" s="27" t="inlineStr">
        <is>
          <t>P1089</t>
        </is>
      </c>
      <c r="C91" s="27" t="inlineStr">
        <is>
          <t>Kundenerfolg</t>
        </is>
      </c>
      <c r="D91" s="27" t="inlineStr">
        <is>
          <t>Junior</t>
        </is>
      </c>
      <c r="E91" s="28" t="n">
        <v>44017</v>
      </c>
      <c r="F91" s="27" t="inlineStr">
        <is>
          <t>Aktiv</t>
        </is>
      </c>
      <c r="G91" s="29" t="n">
        <v>13849</v>
      </c>
      <c r="H91" s="30" t="n">
        <v>6</v>
      </c>
      <c r="I91" s="30" t="n">
        <v>14</v>
      </c>
    </row>
    <row r="92">
      <c r="A92" s="27" t="n">
        <v>1090</v>
      </c>
      <c r="B92" s="27" t="inlineStr">
        <is>
          <t>P1090</t>
        </is>
      </c>
      <c r="C92" s="27" t="inlineStr">
        <is>
          <t>Finanzen</t>
        </is>
      </c>
      <c r="D92" s="27" t="inlineStr">
        <is>
          <t>Junior</t>
        </is>
      </c>
      <c r="E92" s="28" t="n">
        <v>45317</v>
      </c>
      <c r="F92" s="27" t="inlineStr">
        <is>
          <t>Aktiv</t>
        </is>
      </c>
      <c r="G92" s="29" t="n">
        <v>10747</v>
      </c>
      <c r="H92" s="30" t="n">
        <v>13</v>
      </c>
      <c r="I92" s="30" t="n">
        <v>7</v>
      </c>
    </row>
    <row r="93">
      <c r="A93" s="27" t="n">
        <v>1091</v>
      </c>
      <c r="B93" s="27" t="inlineStr">
        <is>
          <t>P1091</t>
        </is>
      </c>
      <c r="C93" s="27" t="inlineStr">
        <is>
          <t>Vertrieb</t>
        </is>
      </c>
      <c r="D93" s="27" t="inlineStr">
        <is>
          <t>Senior</t>
        </is>
      </c>
      <c r="E93" s="28" t="n">
        <v>45148</v>
      </c>
      <c r="F93" s="27" t="inlineStr">
        <is>
          <t>Aktiv</t>
        </is>
      </c>
      <c r="G93" s="29" t="n">
        <v>40363</v>
      </c>
      <c r="H93" s="30" t="n">
        <v>9</v>
      </c>
      <c r="I93" s="30" t="n">
        <v>11</v>
      </c>
    </row>
    <row r="94">
      <c r="A94" s="27" t="n">
        <v>1092</v>
      </c>
      <c r="B94" s="27" t="inlineStr">
        <is>
          <t>P1092</t>
        </is>
      </c>
      <c r="C94" s="27" t="inlineStr">
        <is>
          <t>Kundenerfolg</t>
        </is>
      </c>
      <c r="D94" s="27" t="inlineStr">
        <is>
          <t>Mid</t>
        </is>
      </c>
      <c r="E94" s="28" t="n">
        <v>43756</v>
      </c>
      <c r="F94" s="27" t="inlineStr">
        <is>
          <t>Aktiv</t>
        </is>
      </c>
      <c r="G94" s="29" t="n">
        <v>25396</v>
      </c>
      <c r="H94" s="30" t="n">
        <v>13</v>
      </c>
      <c r="I94" s="30" t="n">
        <v>7</v>
      </c>
    </row>
    <row r="95">
      <c r="A95" s="27" t="n">
        <v>1093</v>
      </c>
      <c r="B95" s="27" t="inlineStr">
        <is>
          <t>P1093</t>
        </is>
      </c>
      <c r="C95" s="27" t="inlineStr">
        <is>
          <t>HR</t>
        </is>
      </c>
      <c r="D95" s="27" t="inlineStr">
        <is>
          <t>Junior</t>
        </is>
      </c>
      <c r="E95" s="28" t="n">
        <v>43847</v>
      </c>
      <c r="F95" s="27" t="inlineStr">
        <is>
          <t>Aktiv</t>
        </is>
      </c>
      <c r="G95" s="29" t="n">
        <v>14933</v>
      </c>
      <c r="H95" s="30" t="n">
        <v>0</v>
      </c>
      <c r="I95" s="30" t="n">
        <v>20</v>
      </c>
    </row>
    <row r="96">
      <c r="A96" s="27" t="n">
        <v>1094</v>
      </c>
      <c r="B96" s="27" t="inlineStr">
        <is>
          <t>P1094</t>
        </is>
      </c>
      <c r="C96" s="27" t="inlineStr">
        <is>
          <t>Finanzen</t>
        </is>
      </c>
      <c r="D96" s="27" t="inlineStr">
        <is>
          <t>Senior</t>
        </is>
      </c>
      <c r="E96" s="28" t="n">
        <v>45251</v>
      </c>
      <c r="F96" s="27" t="inlineStr">
        <is>
          <t>Inaktiv</t>
        </is>
      </c>
      <c r="G96" s="29" t="n">
        <v>44944</v>
      </c>
      <c r="H96" s="30" t="n">
        <v>12</v>
      </c>
      <c r="I96" s="30" t="n">
        <v>8</v>
      </c>
    </row>
    <row r="97">
      <c r="A97" s="27" t="n">
        <v>1095</v>
      </c>
      <c r="B97" s="27" t="inlineStr">
        <is>
          <t>P1095</t>
        </is>
      </c>
      <c r="C97" s="27" t="inlineStr">
        <is>
          <t>Betrieb</t>
        </is>
      </c>
      <c r="D97" s="27" t="inlineStr">
        <is>
          <t>Mid</t>
        </is>
      </c>
      <c r="E97" s="28" t="n">
        <v>45595</v>
      </c>
      <c r="F97" s="27" t="inlineStr">
        <is>
          <t>Aktiv</t>
        </is>
      </c>
      <c r="G97" s="29" t="n">
        <v>26758</v>
      </c>
      <c r="H97" s="30" t="n">
        <v>8</v>
      </c>
      <c r="I97" s="30" t="n">
        <v>12</v>
      </c>
    </row>
    <row r="98">
      <c r="A98" s="27" t="n">
        <v>1096</v>
      </c>
      <c r="B98" s="27" t="inlineStr">
        <is>
          <t>P1096</t>
        </is>
      </c>
      <c r="C98" s="27" t="inlineStr">
        <is>
          <t>Entwicklung</t>
        </is>
      </c>
      <c r="D98" s="27" t="inlineStr">
        <is>
          <t>Mid</t>
        </is>
      </c>
      <c r="E98" s="28" t="n">
        <v>44489</v>
      </c>
      <c r="F98" s="27" t="inlineStr">
        <is>
          <t>Aktiv</t>
        </is>
      </c>
      <c r="G98" s="29" t="n">
        <v>21599</v>
      </c>
      <c r="H98" s="30" t="n">
        <v>9</v>
      </c>
      <c r="I98" s="30" t="n">
        <v>11</v>
      </c>
    </row>
    <row r="99">
      <c r="A99" s="27" t="n">
        <v>1097</v>
      </c>
      <c r="B99" s="27" t="inlineStr">
        <is>
          <t>P1097</t>
        </is>
      </c>
      <c r="C99" s="27" t="inlineStr">
        <is>
          <t>Kundenerfolg</t>
        </is>
      </c>
      <c r="D99" s="27" t="inlineStr">
        <is>
          <t>Mid</t>
        </is>
      </c>
      <c r="E99" s="28" t="n">
        <v>45057</v>
      </c>
      <c r="F99" s="27" t="inlineStr">
        <is>
          <t>Inaktiv</t>
        </is>
      </c>
      <c r="G99" s="29" t="n">
        <v>26696</v>
      </c>
      <c r="H99" s="30" t="n">
        <v>3</v>
      </c>
      <c r="I99" s="30" t="n">
        <v>17</v>
      </c>
    </row>
    <row r="100">
      <c r="A100" s="27" t="n">
        <v>1098</v>
      </c>
      <c r="B100" s="27" t="inlineStr">
        <is>
          <t>P1098</t>
        </is>
      </c>
      <c r="C100" s="27" t="inlineStr">
        <is>
          <t>Marketing</t>
        </is>
      </c>
      <c r="D100" s="27" t="inlineStr">
        <is>
          <t>Senior</t>
        </is>
      </c>
      <c r="E100" s="28" t="n">
        <v>44120</v>
      </c>
      <c r="F100" s="27" t="inlineStr">
        <is>
          <t>Aktiv</t>
        </is>
      </c>
      <c r="G100" s="29" t="n">
        <v>33171</v>
      </c>
      <c r="H100" s="30" t="n">
        <v>12</v>
      </c>
      <c r="I100" s="30" t="n">
        <v>8</v>
      </c>
    </row>
    <row r="101">
      <c r="A101" s="27" t="n">
        <v>1099</v>
      </c>
      <c r="B101" s="27" t="inlineStr">
        <is>
          <t>P1099</t>
        </is>
      </c>
      <c r="C101" s="27" t="inlineStr">
        <is>
          <t>Finanzen</t>
        </is>
      </c>
      <c r="D101" s="27" t="inlineStr">
        <is>
          <t>Mid</t>
        </is>
      </c>
      <c r="E101" s="28" t="n">
        <v>45463</v>
      </c>
      <c r="F101" s="27" t="inlineStr">
        <is>
          <t>Aktiv</t>
        </is>
      </c>
      <c r="G101" s="29" t="n">
        <v>22819</v>
      </c>
      <c r="H101" s="30" t="n">
        <v>9</v>
      </c>
      <c r="I101" s="30" t="n">
        <v>11</v>
      </c>
    </row>
    <row r="102">
      <c r="A102" s="27" t="n">
        <v>1100</v>
      </c>
      <c r="B102" s="27" t="inlineStr">
        <is>
          <t>P1100</t>
        </is>
      </c>
      <c r="C102" s="27" t="inlineStr">
        <is>
          <t>Finanzen</t>
        </is>
      </c>
      <c r="D102" s="27" t="inlineStr">
        <is>
          <t>Junior</t>
        </is>
      </c>
      <c r="E102" s="28" t="n">
        <v>43946</v>
      </c>
      <c r="F102" s="27" t="inlineStr">
        <is>
          <t>Aktiv</t>
        </is>
      </c>
      <c r="G102" s="29" t="n">
        <v>10327</v>
      </c>
      <c r="H102" s="30" t="n">
        <v>3</v>
      </c>
      <c r="I102" s="30" t="n">
        <v>17</v>
      </c>
    </row>
    <row r="103">
      <c r="A103" s="27" t="n">
        <v>1101</v>
      </c>
      <c r="B103" s="27" t="inlineStr">
        <is>
          <t>P1101</t>
        </is>
      </c>
      <c r="C103" s="27" t="inlineStr">
        <is>
          <t>HR</t>
        </is>
      </c>
      <c r="D103" s="27" t="inlineStr">
        <is>
          <t>Lead</t>
        </is>
      </c>
      <c r="E103" s="28" t="n">
        <v>45161</v>
      </c>
      <c r="F103" s="27" t="inlineStr">
        <is>
          <t>Aktiv</t>
        </is>
      </c>
      <c r="G103" s="29" t="n">
        <v>51866</v>
      </c>
      <c r="H103" s="30" t="n">
        <v>5</v>
      </c>
      <c r="I103" s="30" t="n">
        <v>15</v>
      </c>
    </row>
    <row r="104">
      <c r="A104" s="27" t="n">
        <v>1102</v>
      </c>
      <c r="B104" s="27" t="inlineStr">
        <is>
          <t>P1102</t>
        </is>
      </c>
      <c r="C104" s="27" t="inlineStr">
        <is>
          <t>Entwicklung</t>
        </is>
      </c>
      <c r="D104" s="27" t="inlineStr">
        <is>
          <t>Mid</t>
        </is>
      </c>
      <c r="E104" s="28" t="n">
        <v>45012</v>
      </c>
      <c r="F104" s="27" t="inlineStr">
        <is>
          <t>Aktiv</t>
        </is>
      </c>
      <c r="G104" s="29" t="n">
        <v>26098</v>
      </c>
      <c r="H104" s="30" t="n">
        <v>13</v>
      </c>
      <c r="I104" s="30" t="n">
        <v>7</v>
      </c>
    </row>
    <row r="105">
      <c r="A105" s="27" t="n">
        <v>1103</v>
      </c>
      <c r="B105" s="27" t="inlineStr">
        <is>
          <t>P1103</t>
        </is>
      </c>
      <c r="C105" s="27" t="inlineStr">
        <is>
          <t>Betrieb</t>
        </is>
      </c>
      <c r="D105" s="27" t="inlineStr">
        <is>
          <t>Senior</t>
        </is>
      </c>
      <c r="E105" s="28" t="n">
        <v>45006</v>
      </c>
      <c r="F105" s="27" t="inlineStr">
        <is>
          <t>Inaktiv</t>
        </is>
      </c>
      <c r="G105" s="29" t="n">
        <v>34913</v>
      </c>
      <c r="H105" s="30" t="n">
        <v>12</v>
      </c>
      <c r="I105" s="30" t="n">
        <v>8</v>
      </c>
    </row>
    <row r="106">
      <c r="A106" s="27" t="n">
        <v>1104</v>
      </c>
      <c r="B106" s="27" t="inlineStr">
        <is>
          <t>P1104</t>
        </is>
      </c>
      <c r="C106" s="27" t="inlineStr">
        <is>
          <t>Marketing</t>
        </is>
      </c>
      <c r="D106" s="27" t="inlineStr">
        <is>
          <t>Mid</t>
        </is>
      </c>
      <c r="E106" s="28" t="n">
        <v>44033</v>
      </c>
      <c r="F106" s="27" t="inlineStr">
        <is>
          <t>Aktiv</t>
        </is>
      </c>
      <c r="G106" s="29" t="n">
        <v>21457</v>
      </c>
      <c r="H106" s="30" t="n">
        <v>2</v>
      </c>
      <c r="I106" s="30" t="n">
        <v>18</v>
      </c>
    </row>
    <row r="107">
      <c r="A107" s="27" t="n">
        <v>1105</v>
      </c>
      <c r="B107" s="27" t="inlineStr">
        <is>
          <t>P1105</t>
        </is>
      </c>
      <c r="C107" s="27" t="inlineStr">
        <is>
          <t>Finanzen</t>
        </is>
      </c>
      <c r="D107" s="27" t="inlineStr">
        <is>
          <t>Senior</t>
        </is>
      </c>
      <c r="E107" s="28" t="n">
        <v>43815</v>
      </c>
      <c r="F107" s="27" t="inlineStr">
        <is>
          <t>Aktiv</t>
        </is>
      </c>
      <c r="G107" s="29" t="n">
        <v>35885</v>
      </c>
      <c r="H107" s="30" t="n">
        <v>0</v>
      </c>
      <c r="I107" s="30" t="n">
        <v>20</v>
      </c>
    </row>
    <row r="108">
      <c r="A108" s="27" t="n">
        <v>1106</v>
      </c>
      <c r="B108" s="27" t="inlineStr">
        <is>
          <t>P1106</t>
        </is>
      </c>
      <c r="C108" s="27" t="inlineStr">
        <is>
          <t>Marketing</t>
        </is>
      </c>
      <c r="D108" s="27" t="inlineStr">
        <is>
          <t>Senior</t>
        </is>
      </c>
      <c r="E108" s="28" t="n">
        <v>45429</v>
      </c>
      <c r="F108" s="27" t="inlineStr">
        <is>
          <t>Aktiv</t>
        </is>
      </c>
      <c r="G108" s="29" t="n">
        <v>36310</v>
      </c>
      <c r="H108" s="30" t="n">
        <v>0</v>
      </c>
      <c r="I108" s="30" t="n">
        <v>20</v>
      </c>
    </row>
    <row r="109">
      <c r="A109" s="27" t="n">
        <v>1107</v>
      </c>
      <c r="B109" s="27" t="inlineStr">
        <is>
          <t>P1107</t>
        </is>
      </c>
      <c r="C109" s="27" t="inlineStr">
        <is>
          <t>Vertrieb</t>
        </is>
      </c>
      <c r="D109" s="27" t="inlineStr">
        <is>
          <t>Junior</t>
        </is>
      </c>
      <c r="E109" s="28" t="n">
        <v>45560</v>
      </c>
      <c r="F109" s="27" t="inlineStr">
        <is>
          <t>Aktiv</t>
        </is>
      </c>
      <c r="G109" s="29" t="n">
        <v>14093</v>
      </c>
      <c r="H109" s="30" t="n">
        <v>9</v>
      </c>
      <c r="I109" s="30" t="n">
        <v>11</v>
      </c>
    </row>
    <row r="110">
      <c r="A110" s="27" t="n">
        <v>1108</v>
      </c>
      <c r="B110" s="27" t="inlineStr">
        <is>
          <t>P1108</t>
        </is>
      </c>
      <c r="C110" s="27" t="inlineStr">
        <is>
          <t>Betrieb</t>
        </is>
      </c>
      <c r="D110" s="27" t="inlineStr">
        <is>
          <t>Lead</t>
        </is>
      </c>
      <c r="E110" s="28" t="n">
        <v>44288</v>
      </c>
      <c r="F110" s="27" t="inlineStr">
        <is>
          <t>Aktiv</t>
        </is>
      </c>
      <c r="G110" s="29" t="n">
        <v>46333</v>
      </c>
      <c r="H110" s="30" t="n">
        <v>3</v>
      </c>
      <c r="I110" s="30" t="n">
        <v>17</v>
      </c>
    </row>
    <row r="111">
      <c r="A111" s="27" t="n">
        <v>1109</v>
      </c>
      <c r="B111" s="27" t="inlineStr">
        <is>
          <t>P1109</t>
        </is>
      </c>
      <c r="C111" s="27" t="inlineStr">
        <is>
          <t>Vertrieb</t>
        </is>
      </c>
      <c r="D111" s="27" t="inlineStr">
        <is>
          <t>Junior</t>
        </is>
      </c>
      <c r="E111" s="28" t="n">
        <v>45683</v>
      </c>
      <c r="F111" s="27" t="inlineStr">
        <is>
          <t>Inaktiv</t>
        </is>
      </c>
      <c r="G111" s="29" t="n">
        <v>12327</v>
      </c>
      <c r="H111" s="30" t="n">
        <v>5</v>
      </c>
      <c r="I111" s="30" t="n">
        <v>15</v>
      </c>
    </row>
    <row r="112">
      <c r="A112" s="27" t="n">
        <v>1110</v>
      </c>
      <c r="B112" s="27" t="inlineStr">
        <is>
          <t>P1110</t>
        </is>
      </c>
      <c r="C112" s="27" t="inlineStr">
        <is>
          <t>Entwicklung</t>
        </is>
      </c>
      <c r="D112" s="27" t="inlineStr">
        <is>
          <t>Junior</t>
        </is>
      </c>
      <c r="E112" s="28" t="n">
        <v>44480</v>
      </c>
      <c r="F112" s="27" t="inlineStr">
        <is>
          <t>Aktiv</t>
        </is>
      </c>
      <c r="G112" s="29" t="n">
        <v>10874</v>
      </c>
      <c r="H112" s="30" t="n">
        <v>4</v>
      </c>
      <c r="I112" s="30" t="n">
        <v>16</v>
      </c>
    </row>
    <row r="113">
      <c r="A113" s="27" t="n">
        <v>1111</v>
      </c>
      <c r="B113" s="27" t="inlineStr">
        <is>
          <t>P1111</t>
        </is>
      </c>
      <c r="C113" s="27" t="inlineStr">
        <is>
          <t>HR</t>
        </is>
      </c>
      <c r="D113" s="27" t="inlineStr">
        <is>
          <t>Junior</t>
        </is>
      </c>
      <c r="E113" s="28" t="n">
        <v>45320</v>
      </c>
      <c r="F113" s="27" t="inlineStr">
        <is>
          <t>Aktiv</t>
        </is>
      </c>
      <c r="G113" s="29" t="n">
        <v>12845</v>
      </c>
      <c r="H113" s="30" t="n">
        <v>4</v>
      </c>
      <c r="I113" s="30" t="n">
        <v>16</v>
      </c>
    </row>
    <row r="114">
      <c r="A114" s="27" t="n">
        <v>1112</v>
      </c>
      <c r="B114" s="27" t="inlineStr">
        <is>
          <t>P1112</t>
        </is>
      </c>
      <c r="C114" s="27" t="inlineStr">
        <is>
          <t>Finanzen</t>
        </is>
      </c>
      <c r="D114" s="27" t="inlineStr">
        <is>
          <t>Mid</t>
        </is>
      </c>
      <c r="E114" s="28" t="n">
        <v>45413</v>
      </c>
      <c r="F114" s="27" t="inlineStr">
        <is>
          <t>Aktiv</t>
        </is>
      </c>
      <c r="G114" s="29" t="n">
        <v>18734</v>
      </c>
      <c r="H114" s="30" t="n">
        <v>0</v>
      </c>
      <c r="I114" s="30" t="n">
        <v>20</v>
      </c>
    </row>
    <row r="115">
      <c r="A115" s="27" t="n">
        <v>1113</v>
      </c>
      <c r="B115" s="27" t="inlineStr">
        <is>
          <t>P1113</t>
        </is>
      </c>
      <c r="C115" s="27" t="inlineStr">
        <is>
          <t>Entwicklung</t>
        </is>
      </c>
      <c r="D115" s="27" t="inlineStr">
        <is>
          <t>Senior</t>
        </is>
      </c>
      <c r="E115" s="28" t="n">
        <v>45326</v>
      </c>
      <c r="F115" s="27" t="inlineStr">
        <is>
          <t>Aktiv</t>
        </is>
      </c>
      <c r="G115" s="29" t="n">
        <v>40255</v>
      </c>
      <c r="H115" s="30" t="n">
        <v>10</v>
      </c>
      <c r="I115" s="30" t="n">
        <v>10</v>
      </c>
    </row>
    <row r="116">
      <c r="A116" s="27" t="n">
        <v>1114</v>
      </c>
      <c r="B116" s="27" t="inlineStr">
        <is>
          <t>P1114</t>
        </is>
      </c>
      <c r="C116" s="27" t="inlineStr">
        <is>
          <t>Finanzen</t>
        </is>
      </c>
      <c r="D116" s="27" t="inlineStr">
        <is>
          <t>Senior</t>
        </is>
      </c>
      <c r="E116" s="28" t="n">
        <v>44095</v>
      </c>
      <c r="F116" s="27" t="inlineStr">
        <is>
          <t>Beurlaubt</t>
        </is>
      </c>
      <c r="G116" s="29" t="n">
        <v>40505</v>
      </c>
      <c r="H116" s="30" t="n">
        <v>7</v>
      </c>
      <c r="I116" s="30" t="n">
        <v>13</v>
      </c>
    </row>
    <row r="117">
      <c r="A117" s="27" t="n">
        <v>1115</v>
      </c>
      <c r="B117" s="27" t="inlineStr">
        <is>
          <t>P1115</t>
        </is>
      </c>
      <c r="C117" s="27" t="inlineStr">
        <is>
          <t>HR</t>
        </is>
      </c>
      <c r="D117" s="27" t="inlineStr">
        <is>
          <t>Junior</t>
        </is>
      </c>
      <c r="E117" s="28" t="n">
        <v>45003</v>
      </c>
      <c r="F117" s="27" t="inlineStr">
        <is>
          <t>Inaktiv</t>
        </is>
      </c>
      <c r="G117" s="29" t="n">
        <v>10273</v>
      </c>
      <c r="H117" s="30" t="n">
        <v>8</v>
      </c>
      <c r="I117" s="30" t="n">
        <v>12</v>
      </c>
    </row>
    <row r="118">
      <c r="A118" s="27" t="n">
        <v>1116</v>
      </c>
      <c r="B118" s="27" t="inlineStr">
        <is>
          <t>P1116</t>
        </is>
      </c>
      <c r="C118" s="27" t="inlineStr">
        <is>
          <t>Finanzen</t>
        </is>
      </c>
      <c r="D118" s="27" t="inlineStr">
        <is>
          <t>Junior</t>
        </is>
      </c>
      <c r="E118" s="28" t="n">
        <v>44516</v>
      </c>
      <c r="F118" s="27" t="inlineStr">
        <is>
          <t>Aktiv</t>
        </is>
      </c>
      <c r="G118" s="29" t="n">
        <v>14766</v>
      </c>
      <c r="H118" s="30" t="n">
        <v>10</v>
      </c>
      <c r="I118" s="30" t="n">
        <v>10</v>
      </c>
    </row>
    <row r="119">
      <c r="A119" s="27" t="n">
        <v>1117</v>
      </c>
      <c r="B119" s="27" t="inlineStr">
        <is>
          <t>P1117</t>
        </is>
      </c>
      <c r="C119" s="27" t="inlineStr">
        <is>
          <t>Finanzen</t>
        </is>
      </c>
      <c r="D119" s="27" t="inlineStr">
        <is>
          <t>Mid</t>
        </is>
      </c>
      <c r="E119" s="28" t="n">
        <v>44680</v>
      </c>
      <c r="F119" s="27" t="inlineStr">
        <is>
          <t>Aktiv</t>
        </is>
      </c>
      <c r="G119" s="29" t="n">
        <v>27073</v>
      </c>
      <c r="H119" s="30" t="n">
        <v>6</v>
      </c>
      <c r="I119" s="30" t="n">
        <v>14</v>
      </c>
    </row>
    <row r="120">
      <c r="A120" s="27" t="n">
        <v>1118</v>
      </c>
      <c r="B120" s="27" t="inlineStr">
        <is>
          <t>P1118</t>
        </is>
      </c>
      <c r="C120" s="27" t="inlineStr">
        <is>
          <t>Betrieb</t>
        </is>
      </c>
      <c r="D120" s="27" t="inlineStr">
        <is>
          <t>Manager</t>
        </is>
      </c>
      <c r="E120" s="28" t="n">
        <v>44019</v>
      </c>
      <c r="F120" s="27" t="inlineStr">
        <is>
          <t>Aktiv</t>
        </is>
      </c>
      <c r="G120" s="29" t="n">
        <v>63617</v>
      </c>
      <c r="H120" s="30" t="n">
        <v>9</v>
      </c>
      <c r="I120" s="30" t="n">
        <v>11</v>
      </c>
    </row>
    <row r="121">
      <c r="A121" s="27" t="n">
        <v>1119</v>
      </c>
      <c r="B121" s="27" t="inlineStr">
        <is>
          <t>P1119</t>
        </is>
      </c>
      <c r="C121" s="27" t="inlineStr">
        <is>
          <t>Betrieb</t>
        </is>
      </c>
      <c r="D121" s="27" t="inlineStr">
        <is>
          <t>Senior</t>
        </is>
      </c>
      <c r="E121" s="28" t="n">
        <v>44983</v>
      </c>
      <c r="F121" s="27" t="inlineStr">
        <is>
          <t>Aktiv</t>
        </is>
      </c>
      <c r="G121" s="29" t="n">
        <v>32235</v>
      </c>
      <c r="H121" s="30" t="n">
        <v>5</v>
      </c>
      <c r="I121" s="30" t="n">
        <v>15</v>
      </c>
    </row>
    <row r="122">
      <c r="A122" s="27" t="n">
        <v>1120</v>
      </c>
      <c r="B122" s="27" t="inlineStr">
        <is>
          <t>P1120</t>
        </is>
      </c>
      <c r="C122" s="27" t="inlineStr">
        <is>
          <t>Entwicklung</t>
        </is>
      </c>
      <c r="D122" s="27" t="inlineStr">
        <is>
          <t>Mid</t>
        </is>
      </c>
      <c r="E122" s="28" t="n">
        <v>45193</v>
      </c>
      <c r="F122" s="27" t="inlineStr">
        <is>
          <t>Aktiv</t>
        </is>
      </c>
      <c r="G122" s="29" t="n">
        <v>20250</v>
      </c>
      <c r="H122" s="30" t="n">
        <v>14</v>
      </c>
      <c r="I122" s="30" t="n">
        <v>6</v>
      </c>
    </row>
    <row r="123">
      <c r="A123" s="27" t="n">
        <v>1121</v>
      </c>
      <c r="B123" s="27" t="inlineStr">
        <is>
          <t>P1121</t>
        </is>
      </c>
      <c r="C123" s="27" t="inlineStr">
        <is>
          <t>Vertrieb</t>
        </is>
      </c>
      <c r="D123" s="27" t="inlineStr">
        <is>
          <t>Junior</t>
        </is>
      </c>
      <c r="E123" s="28" t="n">
        <v>44618</v>
      </c>
      <c r="F123" s="27" t="inlineStr">
        <is>
          <t>Aktiv</t>
        </is>
      </c>
      <c r="G123" s="29" t="n">
        <v>10824</v>
      </c>
      <c r="H123" s="30" t="n">
        <v>2</v>
      </c>
      <c r="I123" s="30" t="n">
        <v>18</v>
      </c>
    </row>
    <row r="124">
      <c r="A124" s="27" t="n">
        <v>1122</v>
      </c>
      <c r="B124" s="27" t="inlineStr">
        <is>
          <t>P1122</t>
        </is>
      </c>
      <c r="C124" s="27" t="inlineStr">
        <is>
          <t>Marketing</t>
        </is>
      </c>
      <c r="D124" s="27" t="inlineStr">
        <is>
          <t>Junior</t>
        </is>
      </c>
      <c r="E124" s="28" t="n">
        <v>43763</v>
      </c>
      <c r="F124" s="27" t="inlineStr">
        <is>
          <t>Beurlaubt</t>
        </is>
      </c>
      <c r="G124" s="29" t="n">
        <v>12469</v>
      </c>
      <c r="H124" s="30" t="n">
        <v>14</v>
      </c>
      <c r="I124" s="30" t="n">
        <v>6</v>
      </c>
    </row>
    <row r="125">
      <c r="A125" s="27" t="n">
        <v>1123</v>
      </c>
      <c r="B125" s="27" t="inlineStr">
        <is>
          <t>P1123</t>
        </is>
      </c>
      <c r="C125" s="27" t="inlineStr">
        <is>
          <t>Vertrieb</t>
        </is>
      </c>
      <c r="D125" s="27" t="inlineStr">
        <is>
          <t>Mid</t>
        </is>
      </c>
      <c r="E125" s="28" t="n">
        <v>44270</v>
      </c>
      <c r="F125" s="27" t="inlineStr">
        <is>
          <t>Inaktiv</t>
        </is>
      </c>
      <c r="G125" s="29" t="n">
        <v>24611</v>
      </c>
      <c r="H125" s="30" t="n">
        <v>11</v>
      </c>
      <c r="I125" s="30" t="n">
        <v>9</v>
      </c>
    </row>
    <row r="126">
      <c r="A126" s="27" t="n">
        <v>1124</v>
      </c>
      <c r="B126" s="27" t="inlineStr">
        <is>
          <t>P1124</t>
        </is>
      </c>
      <c r="C126" s="27" t="inlineStr">
        <is>
          <t>Marketing</t>
        </is>
      </c>
      <c r="D126" s="27" t="inlineStr">
        <is>
          <t>Lead</t>
        </is>
      </c>
      <c r="E126" s="28" t="n">
        <v>44152</v>
      </c>
      <c r="F126" s="27" t="inlineStr">
        <is>
          <t>Aktiv</t>
        </is>
      </c>
      <c r="G126" s="29" t="n">
        <v>57632</v>
      </c>
      <c r="H126" s="30" t="n">
        <v>5</v>
      </c>
      <c r="I126" s="30" t="n">
        <v>15</v>
      </c>
    </row>
    <row r="127">
      <c r="A127" s="27" t="n">
        <v>1125</v>
      </c>
      <c r="B127" s="27" t="inlineStr">
        <is>
          <t>P1125</t>
        </is>
      </c>
      <c r="C127" s="27" t="inlineStr">
        <is>
          <t>Marketing</t>
        </is>
      </c>
      <c r="D127" s="27" t="inlineStr">
        <is>
          <t>Mid</t>
        </is>
      </c>
      <c r="E127" s="28" t="n">
        <v>44254</v>
      </c>
      <c r="F127" s="27" t="inlineStr">
        <is>
          <t>Aktiv</t>
        </is>
      </c>
      <c r="G127" s="29" t="n">
        <v>23855</v>
      </c>
      <c r="H127" s="30" t="n">
        <v>3</v>
      </c>
      <c r="I127" s="30" t="n">
        <v>17</v>
      </c>
    </row>
    <row r="128">
      <c r="A128" s="27" t="n">
        <v>1126</v>
      </c>
      <c r="B128" s="27" t="inlineStr">
        <is>
          <t>P1126</t>
        </is>
      </c>
      <c r="C128" s="27" t="inlineStr">
        <is>
          <t>Kundenerfolg</t>
        </is>
      </c>
      <c r="D128" s="27" t="inlineStr">
        <is>
          <t>Senior</t>
        </is>
      </c>
      <c r="E128" s="28" t="n">
        <v>45333</v>
      </c>
      <c r="F128" s="27" t="inlineStr">
        <is>
          <t>Aktiv</t>
        </is>
      </c>
      <c r="G128" s="29" t="n">
        <v>34874</v>
      </c>
      <c r="H128" s="30" t="n">
        <v>4</v>
      </c>
      <c r="I128" s="30" t="n">
        <v>16</v>
      </c>
    </row>
    <row r="129">
      <c r="A129" s="27" t="n">
        <v>1127</v>
      </c>
      <c r="B129" s="27" t="inlineStr">
        <is>
          <t>P1127</t>
        </is>
      </c>
      <c r="C129" s="27" t="inlineStr">
        <is>
          <t>Kundenerfolg</t>
        </is>
      </c>
      <c r="D129" s="27" t="inlineStr">
        <is>
          <t>Mid</t>
        </is>
      </c>
      <c r="E129" s="28" t="n">
        <v>44402</v>
      </c>
      <c r="F129" s="27" t="inlineStr">
        <is>
          <t>Aktiv</t>
        </is>
      </c>
      <c r="G129" s="29" t="n">
        <v>20738</v>
      </c>
      <c r="H129" s="30" t="n">
        <v>14</v>
      </c>
      <c r="I129" s="30" t="n">
        <v>6</v>
      </c>
    </row>
    <row r="130">
      <c r="A130" s="27" t="n">
        <v>1128</v>
      </c>
      <c r="B130" s="27" t="inlineStr">
        <is>
          <t>P1128</t>
        </is>
      </c>
      <c r="C130" s="27" t="inlineStr">
        <is>
          <t>Finanzen</t>
        </is>
      </c>
      <c r="D130" s="27" t="inlineStr">
        <is>
          <t>Lead</t>
        </is>
      </c>
      <c r="E130" s="28" t="n">
        <v>44759</v>
      </c>
      <c r="F130" s="27" t="inlineStr">
        <is>
          <t>Aktiv</t>
        </is>
      </c>
      <c r="G130" s="29" t="n">
        <v>59092</v>
      </c>
      <c r="H130" s="30" t="n">
        <v>6</v>
      </c>
      <c r="I130" s="30" t="n">
        <v>14</v>
      </c>
    </row>
    <row r="131">
      <c r="A131" s="27" t="n">
        <v>1129</v>
      </c>
      <c r="B131" s="27" t="inlineStr">
        <is>
          <t>P1129</t>
        </is>
      </c>
      <c r="C131" s="27" t="inlineStr">
        <is>
          <t>Finanzen</t>
        </is>
      </c>
      <c r="D131" s="27" t="inlineStr">
        <is>
          <t>Junior</t>
        </is>
      </c>
      <c r="E131" s="28" t="n">
        <v>44455</v>
      </c>
      <c r="F131" s="27" t="inlineStr">
        <is>
          <t>Aktiv</t>
        </is>
      </c>
      <c r="G131" s="29" t="n">
        <v>10397</v>
      </c>
      <c r="H131" s="30" t="n">
        <v>10</v>
      </c>
      <c r="I131" s="30" t="n">
        <v>10</v>
      </c>
    </row>
    <row r="132">
      <c r="A132" s="27" t="n">
        <v>1130</v>
      </c>
      <c r="B132" s="27" t="inlineStr">
        <is>
          <t>P1130</t>
        </is>
      </c>
      <c r="C132" s="27" t="inlineStr">
        <is>
          <t>Vertrieb</t>
        </is>
      </c>
      <c r="D132" s="27" t="inlineStr">
        <is>
          <t>Lead</t>
        </is>
      </c>
      <c r="E132" s="28" t="n">
        <v>43691</v>
      </c>
      <c r="F132" s="27" t="inlineStr">
        <is>
          <t>Aktiv</t>
        </is>
      </c>
      <c r="G132" s="29" t="n">
        <v>50119</v>
      </c>
      <c r="H132" s="30" t="n">
        <v>7</v>
      </c>
      <c r="I132" s="30" t="n">
        <v>13</v>
      </c>
    </row>
    <row r="133">
      <c r="A133" s="27" t="n">
        <v>1131</v>
      </c>
      <c r="B133" s="27" t="inlineStr">
        <is>
          <t>P1131</t>
        </is>
      </c>
      <c r="C133" s="27" t="inlineStr">
        <is>
          <t>Kundenerfolg</t>
        </is>
      </c>
      <c r="D133" s="27" t="inlineStr">
        <is>
          <t>Manager</t>
        </is>
      </c>
      <c r="E133" s="28" t="n">
        <v>45234</v>
      </c>
      <c r="F133" s="27" t="inlineStr">
        <is>
          <t>Aktiv</t>
        </is>
      </c>
      <c r="G133" s="29" t="n">
        <v>81216</v>
      </c>
      <c r="H133" s="30" t="n">
        <v>7</v>
      </c>
      <c r="I133" s="30" t="n">
        <v>13</v>
      </c>
    </row>
    <row r="134">
      <c r="A134" s="27" t="n">
        <v>1132</v>
      </c>
      <c r="B134" s="27" t="inlineStr">
        <is>
          <t>P1132</t>
        </is>
      </c>
      <c r="C134" s="27" t="inlineStr">
        <is>
          <t>Marketing</t>
        </is>
      </c>
      <c r="D134" s="27" t="inlineStr">
        <is>
          <t>Lead</t>
        </is>
      </c>
      <c r="E134" s="28" t="n">
        <v>44429</v>
      </c>
      <c r="F134" s="27" t="inlineStr">
        <is>
          <t>Aktiv</t>
        </is>
      </c>
      <c r="G134" s="29" t="n">
        <v>46826</v>
      </c>
      <c r="H134" s="30" t="n">
        <v>10</v>
      </c>
      <c r="I134" s="30" t="n">
        <v>10</v>
      </c>
    </row>
    <row r="135">
      <c r="A135" s="27" t="n">
        <v>1133</v>
      </c>
      <c r="B135" s="27" t="inlineStr">
        <is>
          <t>P1133</t>
        </is>
      </c>
      <c r="C135" s="27" t="inlineStr">
        <is>
          <t>Vertrieb</t>
        </is>
      </c>
      <c r="D135" s="27" t="inlineStr">
        <is>
          <t>Senior</t>
        </is>
      </c>
      <c r="E135" s="28" t="n">
        <v>44359</v>
      </c>
      <c r="F135" s="27" t="inlineStr">
        <is>
          <t>Aktiv</t>
        </is>
      </c>
      <c r="G135" s="29" t="n">
        <v>32534</v>
      </c>
      <c r="H135" s="30" t="n">
        <v>13</v>
      </c>
      <c r="I135" s="30" t="n">
        <v>7</v>
      </c>
    </row>
    <row r="136">
      <c r="A136" s="27" t="n">
        <v>1134</v>
      </c>
      <c r="B136" s="27" t="inlineStr">
        <is>
          <t>P1134</t>
        </is>
      </c>
      <c r="C136" s="27" t="inlineStr">
        <is>
          <t>Betrieb</t>
        </is>
      </c>
      <c r="D136" s="27" t="inlineStr">
        <is>
          <t>Mid</t>
        </is>
      </c>
      <c r="E136" s="28" t="n">
        <v>45766</v>
      </c>
      <c r="F136" s="27" t="inlineStr">
        <is>
          <t>Aktiv</t>
        </is>
      </c>
      <c r="G136" s="29" t="n">
        <v>26226</v>
      </c>
      <c r="H136" s="30" t="n">
        <v>12</v>
      </c>
      <c r="I136" s="30" t="n">
        <v>8</v>
      </c>
    </row>
    <row r="137">
      <c r="A137" s="27" t="n">
        <v>1135</v>
      </c>
      <c r="B137" s="27" t="inlineStr">
        <is>
          <t>P1135</t>
        </is>
      </c>
      <c r="C137" s="27" t="inlineStr">
        <is>
          <t>Finanzen</t>
        </is>
      </c>
      <c r="D137" s="27" t="inlineStr">
        <is>
          <t>Senior</t>
        </is>
      </c>
      <c r="E137" s="28" t="n">
        <v>45309</v>
      </c>
      <c r="F137" s="27" t="inlineStr">
        <is>
          <t>Aktiv</t>
        </is>
      </c>
      <c r="G137" s="29" t="n">
        <v>31824</v>
      </c>
      <c r="H137" s="30" t="n">
        <v>0</v>
      </c>
      <c r="I137" s="30" t="n">
        <v>20</v>
      </c>
    </row>
    <row r="138">
      <c r="A138" s="27" t="n">
        <v>1136</v>
      </c>
      <c r="B138" s="27" t="inlineStr">
        <is>
          <t>P1136</t>
        </is>
      </c>
      <c r="C138" s="27" t="inlineStr">
        <is>
          <t>Finanzen</t>
        </is>
      </c>
      <c r="D138" s="27" t="inlineStr">
        <is>
          <t>Mid</t>
        </is>
      </c>
      <c r="E138" s="28" t="n">
        <v>44390</v>
      </c>
      <c r="F138" s="27" t="inlineStr">
        <is>
          <t>Aktiv</t>
        </is>
      </c>
      <c r="G138" s="29" t="n">
        <v>24203</v>
      </c>
      <c r="H138" s="30" t="n">
        <v>3</v>
      </c>
      <c r="I138" s="30" t="n">
        <v>17</v>
      </c>
    </row>
    <row r="139">
      <c r="A139" s="27" t="n">
        <v>1137</v>
      </c>
      <c r="B139" s="27" t="inlineStr">
        <is>
          <t>P1137</t>
        </is>
      </c>
      <c r="C139" s="27" t="inlineStr">
        <is>
          <t>Vertrieb</t>
        </is>
      </c>
      <c r="D139" s="27" t="inlineStr">
        <is>
          <t>Manager</t>
        </is>
      </c>
      <c r="E139" s="28" t="n">
        <v>45061</v>
      </c>
      <c r="F139" s="27" t="inlineStr">
        <is>
          <t>Aktiv</t>
        </is>
      </c>
      <c r="G139" s="29" t="n">
        <v>78766</v>
      </c>
      <c r="H139" s="30" t="n">
        <v>10</v>
      </c>
      <c r="I139" s="30" t="n">
        <v>10</v>
      </c>
    </row>
    <row r="140">
      <c r="A140" s="27" t="n">
        <v>1138</v>
      </c>
      <c r="B140" s="27" t="inlineStr">
        <is>
          <t>P1138</t>
        </is>
      </c>
      <c r="C140" s="27" t="inlineStr">
        <is>
          <t>Entwicklung</t>
        </is>
      </c>
      <c r="D140" s="27" t="inlineStr">
        <is>
          <t>Mid</t>
        </is>
      </c>
      <c r="E140" s="28" t="n">
        <v>43681</v>
      </c>
      <c r="F140" s="27" t="inlineStr">
        <is>
          <t>Aktiv</t>
        </is>
      </c>
      <c r="G140" s="29" t="n">
        <v>25105</v>
      </c>
      <c r="H140" s="30" t="n">
        <v>1</v>
      </c>
      <c r="I140" s="30" t="n">
        <v>19</v>
      </c>
    </row>
    <row r="141">
      <c r="A141" s="27" t="n">
        <v>1139</v>
      </c>
      <c r="B141" s="27" t="inlineStr">
        <is>
          <t>P1139</t>
        </is>
      </c>
      <c r="C141" s="27" t="inlineStr">
        <is>
          <t>Entwicklung</t>
        </is>
      </c>
      <c r="D141" s="27" t="inlineStr">
        <is>
          <t>Mid</t>
        </is>
      </c>
      <c r="E141" s="28" t="n">
        <v>43802</v>
      </c>
      <c r="F141" s="27" t="inlineStr">
        <is>
          <t>Aktiv</t>
        </is>
      </c>
      <c r="G141" s="29" t="n">
        <v>20621</v>
      </c>
      <c r="H141" s="30" t="n">
        <v>14</v>
      </c>
      <c r="I141" s="30" t="n">
        <v>6</v>
      </c>
    </row>
  </sheetData>
  <autoFilter ref="A1:I1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0" customWidth="1" min="3" max="3"/>
    <col width="13" customWidth="1" min="4" max="4"/>
    <col width="2" customWidth="1" min="5" max="5"/>
    <col width="12" customWidth="1" min="6" max="6"/>
    <col width="10" customWidth="1" min="7" max="7"/>
    <col width="2" customWidth="1" min="8" max="8"/>
    <col width="10" customWidth="1" min="9" max="9"/>
    <col width="12" customWidth="1" min="10" max="10"/>
    <col width="12" customWidth="1" min="11" max="11"/>
    <col width="2" customWidth="1" min="12" max="12"/>
    <col width="14" customWidth="1" min="13" max="13"/>
    <col width="10" customWidth="1" min="14" max="14"/>
  </cols>
  <sheetData>
    <row r="1">
      <c r="A1" s="24" t="inlineStr">
        <is>
          <t>DEPARTMENT</t>
        </is>
      </c>
      <c r="B1" s="24" t="inlineStr">
        <is>
          <t>ACTIVE</t>
        </is>
      </c>
      <c r="C1" s="24" t="inlineStr">
        <is>
          <t>TOTAL</t>
        </is>
      </c>
      <c r="D1" s="24" t="inlineStr">
        <is>
          <t>AVG SALARY</t>
        </is>
      </c>
      <c r="F1" s="24" t="inlineStr">
        <is>
          <t>LEVEL</t>
        </is>
      </c>
      <c r="G1" s="24" t="inlineStr">
        <is>
          <t>COUNT</t>
        </is>
      </c>
      <c r="I1" s="24" t="inlineStr">
        <is>
          <t>MONTH</t>
        </is>
      </c>
      <c r="J1" s="24" t="inlineStr">
        <is>
          <t>HIRES</t>
        </is>
      </c>
      <c r="M1" s="24" t="inlineStr">
        <is>
          <t>STUFE</t>
        </is>
      </c>
      <c r="N1" s="24" t="inlineStr">
        <is>
          <t>KANDIDAT:INNEN</t>
        </is>
      </c>
    </row>
    <row r="2">
      <c r="A2" s="31" t="inlineStr">
        <is>
          <t>Entwicklung</t>
        </is>
      </c>
      <c r="B2" s="32">
        <f>COUNTIFS('Daten'!$C$2:$C$5000,$A2,'Daten'!$F$2:$F$5000,"Aktiv")</f>
        <v/>
      </c>
      <c r="C2" s="32">
        <f>COUNTIFS('Daten'!$C$2:$C$5000,$A2)</f>
        <v/>
      </c>
      <c r="D2" s="33">
        <f>IFERROR(AVERAGEIFS('Daten'!$G$2:$G$5000,'Daten'!$C$2:$C$5000,$A2,'Daten'!$F$2:$F$5000,"Aktiv"),0)</f>
        <v/>
      </c>
      <c r="F2" s="27" t="inlineStr">
        <is>
          <t>Junior</t>
        </is>
      </c>
      <c r="G2" s="32">
        <f>COUNTIFS('Daten'!$D$2:$D$5000,$F2)</f>
        <v/>
      </c>
      <c r="I2" s="31" t="inlineStr">
        <is>
          <t>Jan</t>
        </is>
      </c>
      <c r="J2" s="32">
        <f>COUNTIFS('Daten'!$E$2:$E$5000,"&gt;="&amp;$K2,'Daten'!$E$2:$E$5000,"&lt;="&amp;EOMONTH($K2,0))</f>
        <v/>
      </c>
      <c r="K2" s="34" t="n">
        <v>45658</v>
      </c>
      <c r="M2" s="31" t="inlineStr">
        <is>
          <t>Beworben</t>
        </is>
      </c>
      <c r="N2" s="30" t="n">
        <v>120</v>
      </c>
    </row>
    <row r="3">
      <c r="A3" s="31" t="inlineStr">
        <is>
          <t>Marketing</t>
        </is>
      </c>
      <c r="B3" s="32">
        <f>COUNTIFS('Daten'!$C$2:$C$5000,$A3,'Daten'!$F$2:$F$5000,"Aktiv")</f>
        <v/>
      </c>
      <c r="C3" s="32">
        <f>COUNTIFS('Daten'!$C$2:$C$5000,$A3)</f>
        <v/>
      </c>
      <c r="D3" s="33">
        <f>IFERROR(AVERAGEIFS('Daten'!$G$2:$G$5000,'Daten'!$C$2:$C$5000,$A3,'Daten'!$F$2:$F$5000,"Aktiv"),0)</f>
        <v/>
      </c>
      <c r="F3" s="27" t="inlineStr">
        <is>
          <t>Mid</t>
        </is>
      </c>
      <c r="G3" s="32">
        <f>COUNTIFS('Daten'!$D$2:$D$5000,$F3)</f>
        <v/>
      </c>
      <c r="I3" s="31" t="inlineStr">
        <is>
          <t>Feb</t>
        </is>
      </c>
      <c r="J3" s="32">
        <f>COUNTIFS('Daten'!$E$2:$E$5000,"&gt;="&amp;$K3,'Daten'!$E$2:$E$5000,"&lt;="&amp;EOMONTH($K3,0))</f>
        <v/>
      </c>
      <c r="K3" s="34" t="n">
        <v>45689</v>
      </c>
      <c r="M3" s="31" t="inlineStr">
        <is>
          <t>Interview</t>
        </is>
      </c>
      <c r="N3" s="30" t="n">
        <v>56</v>
      </c>
    </row>
    <row r="4">
      <c r="A4" s="31" t="inlineStr">
        <is>
          <t>Vertrieb</t>
        </is>
      </c>
      <c r="B4" s="32">
        <f>COUNTIFS('Daten'!$C$2:$C$5000,$A4,'Daten'!$F$2:$F$5000,"Aktiv")</f>
        <v/>
      </c>
      <c r="C4" s="32">
        <f>COUNTIFS('Daten'!$C$2:$C$5000,$A4)</f>
        <v/>
      </c>
      <c r="D4" s="33">
        <f>IFERROR(AVERAGEIFS('Daten'!$G$2:$G$5000,'Daten'!$C$2:$C$5000,$A4,'Daten'!$F$2:$F$5000,"Aktiv"),0)</f>
        <v/>
      </c>
      <c r="F4" s="27" t="inlineStr">
        <is>
          <t>Senior</t>
        </is>
      </c>
      <c r="G4" s="32">
        <f>COUNTIFS('Daten'!$D$2:$D$5000,$F4)</f>
        <v/>
      </c>
      <c r="I4" s="31" t="inlineStr">
        <is>
          <t>Mär</t>
        </is>
      </c>
      <c r="J4" s="32">
        <f>COUNTIFS('Daten'!$E$2:$E$5000,"&gt;="&amp;$K4,'Daten'!$E$2:$E$5000,"&lt;="&amp;EOMONTH($K4,0))</f>
        <v/>
      </c>
      <c r="K4" s="34" t="n">
        <v>45717</v>
      </c>
      <c r="M4" s="31" t="inlineStr">
        <is>
          <t>Angebot</t>
        </is>
      </c>
      <c r="N4" s="30" t="n">
        <v>24</v>
      </c>
    </row>
    <row r="5">
      <c r="A5" s="31" t="inlineStr">
        <is>
          <t>Betrieb</t>
        </is>
      </c>
      <c r="B5" s="32">
        <f>COUNTIFS('Daten'!$C$2:$C$5000,$A5,'Daten'!$F$2:$F$5000,"Aktiv")</f>
        <v/>
      </c>
      <c r="C5" s="32">
        <f>COUNTIFS('Daten'!$C$2:$C$5000,$A5)</f>
        <v/>
      </c>
      <c r="D5" s="33">
        <f>IFERROR(AVERAGEIFS('Daten'!$G$2:$G$5000,'Daten'!$C$2:$C$5000,$A5,'Daten'!$F$2:$F$5000,"Aktiv"),0)</f>
        <v/>
      </c>
      <c r="F5" s="27" t="inlineStr">
        <is>
          <t>Lead</t>
        </is>
      </c>
      <c r="G5" s="32">
        <f>COUNTIFS('Daten'!$D$2:$D$5000,$F5)</f>
        <v/>
      </c>
      <c r="I5" s="31" t="inlineStr">
        <is>
          <t>Apr</t>
        </is>
      </c>
      <c r="J5" s="32">
        <f>COUNTIFS('Daten'!$E$2:$E$5000,"&gt;="&amp;$K5,'Daten'!$E$2:$E$5000,"&lt;="&amp;EOMONTH($K5,0))</f>
        <v/>
      </c>
      <c r="K5" s="34" t="n">
        <v>45748</v>
      </c>
      <c r="M5" s="31" t="inlineStr">
        <is>
          <t>Eingestellt</t>
        </is>
      </c>
      <c r="N5" s="30" t="n">
        <v>14</v>
      </c>
    </row>
    <row r="6">
      <c r="A6" s="31" t="inlineStr">
        <is>
          <t>Finanzen</t>
        </is>
      </c>
      <c r="B6" s="32">
        <f>COUNTIFS('Daten'!$C$2:$C$5000,$A6,'Daten'!$F$2:$F$5000,"Aktiv")</f>
        <v/>
      </c>
      <c r="C6" s="32">
        <f>COUNTIFS('Daten'!$C$2:$C$5000,$A6)</f>
        <v/>
      </c>
      <c r="D6" s="33">
        <f>IFERROR(AVERAGEIFS('Daten'!$G$2:$G$5000,'Daten'!$C$2:$C$5000,$A6,'Daten'!$F$2:$F$5000,"Aktiv"),0)</f>
        <v/>
      </c>
      <c r="F6" s="27" t="inlineStr">
        <is>
          <t>Manager</t>
        </is>
      </c>
      <c r="G6" s="32">
        <f>COUNTIFS('Daten'!$D$2:$D$5000,$F6)</f>
        <v/>
      </c>
      <c r="I6" s="31" t="inlineStr">
        <is>
          <t>Mai</t>
        </is>
      </c>
      <c r="J6" s="32">
        <f>COUNTIFS('Daten'!$E$2:$E$5000,"&gt;="&amp;$K6,'Daten'!$E$2:$E$5000,"&lt;="&amp;EOMONTH($K6,0))</f>
        <v/>
      </c>
      <c r="K6" s="34" t="n">
        <v>45778</v>
      </c>
    </row>
    <row r="7">
      <c r="A7" s="31" t="inlineStr">
        <is>
          <t>HR</t>
        </is>
      </c>
      <c r="B7" s="32">
        <f>COUNTIFS('Daten'!$C$2:$C$5000,$A7,'Daten'!$F$2:$F$5000,"Aktiv")</f>
        <v/>
      </c>
      <c r="C7" s="32">
        <f>COUNTIFS('Daten'!$C$2:$C$5000,$A7)</f>
        <v/>
      </c>
      <c r="D7" s="33">
        <f>IFERROR(AVERAGEIFS('Daten'!$G$2:$G$5000,'Daten'!$C$2:$C$5000,$A7,'Daten'!$F$2:$F$5000,"Aktiv"),0)</f>
        <v/>
      </c>
      <c r="I7" s="31" t="inlineStr">
        <is>
          <t>Jun</t>
        </is>
      </c>
      <c r="J7" s="32">
        <f>COUNTIFS('Daten'!$E$2:$E$5000,"&gt;="&amp;$K7,'Daten'!$E$2:$E$5000,"&lt;="&amp;EOMONTH($K7,0))</f>
        <v/>
      </c>
      <c r="K7" s="34" t="n">
        <v>45809</v>
      </c>
    </row>
    <row r="8">
      <c r="A8" s="31" t="inlineStr">
        <is>
          <t>Kundenerfolg</t>
        </is>
      </c>
      <c r="B8" s="32">
        <f>COUNTIFS('Daten'!$C$2:$C$5000,$A8,'Daten'!$F$2:$F$5000,"Aktiv")</f>
        <v/>
      </c>
      <c r="C8" s="32">
        <f>COUNTIFS('Daten'!$C$2:$C$5000,$A8)</f>
        <v/>
      </c>
      <c r="D8" s="33">
        <f>IFERROR(AVERAGEIFS('Daten'!$G$2:$G$5000,'Daten'!$C$2:$C$5000,$A8,'Daten'!$F$2:$F$5000,"Aktiv"),0)</f>
        <v/>
      </c>
      <c r="I8" s="31" t="inlineStr">
        <is>
          <t>Jul</t>
        </is>
      </c>
      <c r="J8" s="32">
        <f>COUNTIFS('Daten'!$E$2:$E$5000,"&gt;="&amp;$K8,'Daten'!$E$2:$E$5000,"&lt;="&amp;EOMONTH($K8,0))</f>
        <v/>
      </c>
      <c r="K8" s="34" t="n">
        <v>45839</v>
      </c>
    </row>
    <row r="9">
      <c r="I9" s="31" t="inlineStr">
        <is>
          <t>Aug</t>
        </is>
      </c>
      <c r="J9" s="32">
        <f>COUNTIFS('Daten'!$E$2:$E$5000,"&gt;="&amp;$K9,'Daten'!$E$2:$E$5000,"&lt;="&amp;EOMONTH($K9,0))</f>
        <v/>
      </c>
      <c r="K9" s="34" t="n">
        <v>45870</v>
      </c>
    </row>
    <row r="10">
      <c r="I10" s="31" t="inlineStr">
        <is>
          <t>Sep</t>
        </is>
      </c>
      <c r="J10" s="32">
        <f>COUNTIFS('Daten'!$E$2:$E$5000,"&gt;="&amp;$K10,'Daten'!$E$2:$E$5000,"&lt;="&amp;EOMONTH($K10,0))</f>
        <v/>
      </c>
      <c r="K10" s="34" t="n">
        <v>45901</v>
      </c>
    </row>
    <row r="11">
      <c r="I11" s="31" t="inlineStr">
        <is>
          <t>Okt</t>
        </is>
      </c>
      <c r="J11" s="32">
        <f>COUNTIFS('Daten'!$E$2:$E$5000,"&gt;="&amp;$K11,'Daten'!$E$2:$E$5000,"&lt;="&amp;EOMONTH($K11,0))</f>
        <v/>
      </c>
      <c r="K11" s="34" t="n">
        <v>45931</v>
      </c>
    </row>
    <row r="12">
      <c r="I12" s="31" t="inlineStr">
        <is>
          <t>Nov</t>
        </is>
      </c>
      <c r="J12" s="32">
        <f>COUNTIFS('Daten'!$E$2:$E$5000,"&gt;="&amp;$K12,'Daten'!$E$2:$E$5000,"&lt;="&amp;EOMONTH($K12,0))</f>
        <v/>
      </c>
      <c r="K12" s="34" t="n">
        <v>45962</v>
      </c>
    </row>
    <row r="13">
      <c r="I13" s="31" t="inlineStr">
        <is>
          <t>Dez</t>
        </is>
      </c>
      <c r="J13" s="32">
        <f>COUNTIFS('Daten'!$E$2:$E$5000,"&gt;="&amp;$K13,'Daten'!$E$2:$E$5000,"&lt;="&amp;EOMONTH($K13,0))</f>
        <v/>
      </c>
      <c r="K13" s="34" t="n">
        <v>45992</v>
      </c>
    </row>
    <row r="16">
      <c r="A16" s="35" t="inlineStr">
        <is>
          <t>KPI-Berechnungen</t>
        </is>
      </c>
      <c r="B16" s="36" t="n"/>
    </row>
    <row r="17">
      <c r="A17" s="37" t="inlineStr">
        <is>
          <t>Aktive Mitarbeitende</t>
        </is>
      </c>
      <c r="B17" s="38">
        <f>COUNTIFS('Daten'!$F$2:$F$5000,"Aktiv")</f>
        <v/>
      </c>
    </row>
    <row r="18">
      <c r="A18" s="37" t="inlineStr">
        <is>
          <t>Inaktiv</t>
        </is>
      </c>
      <c r="B18" s="38">
        <f>COUNTIFS('Daten'!$F$2:$F$5000,"Inaktiv")</f>
        <v/>
      </c>
    </row>
    <row r="19">
      <c r="A19" s="37" t="inlineStr">
        <is>
          <t>Lohnsumme</t>
        </is>
      </c>
      <c r="B19" s="39">
        <f>SUMIFS('Daten'!$G$2:$G$5000,'Daten'!$F$2:$F$5000,"Aktiv")</f>
        <v/>
      </c>
    </row>
    <row r="20">
      <c r="A20" s="37" t="inlineStr">
        <is>
          <t>Ø Gehalt</t>
        </is>
      </c>
      <c r="B20" s="39">
        <f>IFERROR(AVERAGEIFS('Daten'!$G$2:$G$5000,'Daten'!$F$2:$F$5000,"Aktiv"),0)</f>
        <v/>
      </c>
    </row>
    <row r="21">
      <c r="A21" s="37" t="inlineStr">
        <is>
          <t>Ø Betriebszugehörigkeit</t>
        </is>
      </c>
      <c r="B21" s="40">
        <f>IFERROR(AVERAGEIFS(('Daten'!$L$1-'Daten'!$E$2:$E$5000)/365.25,'Daten'!$F$2:$F$5000,"Aktiv"),0)</f>
        <v/>
      </c>
    </row>
    <row r="22">
      <c r="A22" s="37" t="inlineStr">
        <is>
          <t>Fluktuationsrate</t>
        </is>
      </c>
      <c r="B22" s="41">
        <f>IFERROR($B$18/($B$17+$B$18),0)</f>
        <v/>
      </c>
    </row>
    <row r="23">
      <c r="A23" s="37" t="inlineStr">
        <is>
          <t>Ø Urlaub genommen</t>
        </is>
      </c>
      <c r="B23" s="40">
        <f>AVERAGE('Daten'!$H$2:$H$5000)</f>
        <v/>
      </c>
    </row>
    <row r="24">
      <c r="A24" s="37" t="inlineStr">
        <is>
          <t>Ø Urlaub übrig</t>
        </is>
      </c>
      <c r="B24" s="40">
        <f>AVERAGE('Daten'!$I$2:$I$5000)</f>
        <v/>
      </c>
    </row>
    <row r="25">
      <c r="A25" s="37" t="inlineStr">
        <is>
          <t>Größte Abteilung</t>
        </is>
      </c>
      <c r="B25" s="42">
        <f>INDEX($A$2:$A$8,MATCH(MAX($B$2:$B$8),$B$2:$B$8,0))</f>
        <v/>
      </c>
    </row>
    <row r="26">
      <c r="A26" s="37" t="inlineStr">
        <is>
          <t>Anzahl größte Abteilung</t>
        </is>
      </c>
      <c r="B26" s="38">
        <f>MAX($B$2:$B$8)</f>
        <v/>
      </c>
    </row>
  </sheetData>
  <conditionalFormatting sqref="B2:B8">
    <cfRule type="dataBar" priority="1">
      <dataBar>
        <cfvo type="min"/>
        <cfvo type="max"/>
        <color rgb="00059669"/>
      </dataBar>
    </cfRule>
  </conditionalFormatting>
  <conditionalFormatting sqref="D2:D8">
    <cfRule type="dataBar" priority="2">
      <dataBar>
        <cfvo type="min"/>
        <cfvo type="max"/>
        <color rgb="004F46E5"/>
      </dataBar>
    </cfRule>
  </conditionalFormatting>
  <conditionalFormatting sqref="G2:G6">
    <cfRule type="dataBar" priority="3">
      <dataBar>
        <cfvo type="min"/>
        <cfvo type="max"/>
        <color rgb="002563EB"/>
      </dataBar>
    </cfRule>
  </conditionalFormatting>
  <conditionalFormatting sqref="J2:J13">
    <cfRule type="dataBar" priority="4">
      <dataBar>
        <cfvo type="min"/>
        <cfvo type="max"/>
        <color rgb="00D97706"/>
      </dataBar>
    </cfRule>
  </conditionalFormatting>
  <conditionalFormatting sqref="N2:N5">
    <cfRule type="dataBar" priority="5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