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'Daten'!$A$1:$I$161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mmm yyyy"/>
    <numFmt numFmtId="168" formatCode="#,##0.0;(#,##0.0)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8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5" fillId="0" borderId="0" pivotButton="0" quotePrefix="0" xfId="0"/>
    <xf numFmtId="168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8" fontId="4" fillId="0" borderId="0" pivotButton="0" quotePrefix="0" xfId="0"/>
    <xf numFmtId="169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Content-Trend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Plattform-Verteilung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'Berechnung'!E1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'Berechnung'!$D$2:$D$9</f>
            </strRef>
          </cat>
          <val>
            <numRef>
              <f>'Berechnung'!$E$2:$E$9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Engagement nach Typ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'Berechnung'!$H$2:$H$7</f>
            </strRef>
          </cat>
          <val>
            <numRef>
              <f>'Berechnung'!$J$2:$J$7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'Berechnung'!M1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'Berechnung'!$L$2:$L$6</f>
            </strRef>
          </cat>
          <val>
            <numRef>
              <f>'Berechnung'!$M$2:$M$6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B1" authorId="0" shapeId="0">
      <text>
        <t>EINGABE: Datum, Plattform, Typ, Status, Likes, Kommentare, Reichweite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Content &amp; Social Media Kalender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Plattform, Content, Engagement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CONTENT GESAMT</t>
        </is>
      </c>
      <c r="C10" s="13" t="n"/>
      <c r="D10" s="14" t="n"/>
      <c r="E10" s="12" t="inlineStr">
        <is>
          <t>VERÖFFENTLICHT</t>
        </is>
      </c>
      <c r="F10" s="13" t="n"/>
      <c r="G10" s="14" t="n"/>
      <c r="H10" s="12" t="inlineStr">
        <is>
          <t>Ø ENGAGEMENT</t>
        </is>
      </c>
      <c r="I10" s="13" t="n"/>
      <c r="J10" s="14" t="n"/>
      <c r="K10" s="12" t="inlineStr">
        <is>
          <t>Ø REICHWEITE</t>
        </is>
      </c>
      <c r="L10" s="13" t="n"/>
      <c r="M10" s="14" t="n"/>
      <c r="N10" s="12" t="inlineStr">
        <is>
          <t>TOP PLATTFORM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Berechnung!$B$20</f>
        <v/>
      </c>
      <c r="F11" s="13" t="n"/>
      <c r="G11" s="14" t="n"/>
      <c r="H11" s="16">
        <f>Berechnung!$B$23</f>
        <v/>
      </c>
      <c r="I11" s="13" t="n"/>
      <c r="J11" s="14" t="n"/>
      <c r="K11" s="16">
        <f>Berechnung!$B$24</f>
        <v/>
      </c>
      <c r="L11" s="13" t="n"/>
      <c r="M11" s="14" t="n"/>
      <c r="N11" s="17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Jahr</t>
        </is>
      </c>
      <c r="C12" s="4" t="n"/>
      <c r="D12" s="19" t="n"/>
      <c r="E12" s="18" t="inlineStr">
        <is>
          <t>Geplant+Veröff.</t>
        </is>
      </c>
      <c r="F12" s="4" t="n"/>
      <c r="G12" s="19" t="n"/>
      <c r="H12" s="18" t="inlineStr">
        <is>
          <t>Likes+Kommentare</t>
        </is>
      </c>
      <c r="I12" s="4" t="n"/>
      <c r="J12" s="19" t="n"/>
      <c r="K12" s="18" t="inlineStr">
        <is>
          <t>Unique</t>
        </is>
      </c>
      <c r="L12" s="4" t="n"/>
      <c r="M12" s="19" t="n"/>
      <c r="N12" s="18" t="inlineStr">
        <is>
          <t>Meiste Content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PLATTFORM &amp; TYP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17" customWidth="1" min="4" max="4"/>
    <col width="15" customWidth="1" min="5" max="5"/>
    <col width="12" customWidth="1" min="6" max="6"/>
    <col width="9" customWidth="1" min="7" max="7"/>
    <col width="11" customWidth="1" min="8" max="8"/>
    <col width="11" customWidth="1" min="9" max="9"/>
  </cols>
  <sheetData>
    <row r="1">
      <c r="A1" s="23" t="inlineStr">
        <is>
          <t>DATUM</t>
        </is>
      </c>
      <c r="B1" s="23" t="inlineStr">
        <is>
          <t>PLATTFORM</t>
        </is>
      </c>
      <c r="C1" s="23" t="inlineStr">
        <is>
          <t>TYP</t>
        </is>
      </c>
      <c r="D1" s="23" t="inlineStr">
        <is>
          <t>TITEL</t>
        </is>
      </c>
      <c r="E1" s="23" t="inlineStr">
        <is>
          <t>AUTOR</t>
        </is>
      </c>
      <c r="F1" s="23" t="inlineStr">
        <is>
          <t>STATUS</t>
        </is>
      </c>
      <c r="G1" s="23" t="inlineStr">
        <is>
          <t>LIKES</t>
        </is>
      </c>
      <c r="H1" s="23" t="inlineStr">
        <is>
          <t>KOMMENTARE</t>
        </is>
      </c>
      <c r="I1" s="23" t="inlineStr">
        <is>
          <t>REICHWEITE</t>
        </is>
      </c>
    </row>
    <row r="2">
      <c r="A2" s="24" t="n">
        <v>45812</v>
      </c>
      <c r="B2" s="25" t="inlineStr">
        <is>
          <t>Blog</t>
        </is>
      </c>
      <c r="C2" s="25" t="inlineStr">
        <is>
          <t>Bild</t>
        </is>
      </c>
      <c r="D2" s="25" t="inlineStr">
        <is>
          <t>Inhalt #1</t>
        </is>
      </c>
      <c r="E2" s="25" t="inlineStr">
        <is>
          <t>Julia Schmidt</t>
        </is>
      </c>
      <c r="F2" s="25" t="inlineStr">
        <is>
          <t>Prüfung</t>
        </is>
      </c>
      <c r="G2" s="26" t="n">
        <v>2256</v>
      </c>
      <c r="H2" s="26" t="n">
        <v>253</v>
      </c>
      <c r="I2" s="26" t="n">
        <v>16902</v>
      </c>
    </row>
    <row r="3">
      <c r="A3" s="24" t="n">
        <v>45760</v>
      </c>
      <c r="B3" s="25" t="inlineStr">
        <is>
          <t>Facebook</t>
        </is>
      </c>
      <c r="C3" s="25" t="inlineStr">
        <is>
          <t>Reels</t>
        </is>
      </c>
      <c r="D3" s="25" t="inlineStr">
        <is>
          <t>Inhalt #2</t>
        </is>
      </c>
      <c r="E3" s="25" t="inlineStr">
        <is>
          <t>Tim Schneider</t>
        </is>
      </c>
      <c r="F3" s="25" t="inlineStr">
        <is>
          <t>Veröffentlicht</t>
        </is>
      </c>
      <c r="G3" s="26" t="n">
        <v>2210</v>
      </c>
      <c r="H3" s="26" t="n">
        <v>330</v>
      </c>
      <c r="I3" s="26" t="n">
        <v>64229</v>
      </c>
    </row>
    <row r="4">
      <c r="A4" s="24" t="n">
        <v>45800</v>
      </c>
      <c r="B4" s="25" t="inlineStr">
        <is>
          <t>Blog</t>
        </is>
      </c>
      <c r="C4" s="25" t="inlineStr">
        <is>
          <t>Artikel</t>
        </is>
      </c>
      <c r="D4" s="25" t="inlineStr">
        <is>
          <t>Inhalt #3</t>
        </is>
      </c>
      <c r="E4" s="25" t="inlineStr">
        <is>
          <t>Jonas Klein</t>
        </is>
      </c>
      <c r="F4" s="25" t="inlineStr">
        <is>
          <t>Veröffentlicht</t>
        </is>
      </c>
      <c r="G4" s="26" t="n">
        <v>1100</v>
      </c>
      <c r="H4" s="26" t="n">
        <v>150</v>
      </c>
      <c r="I4" s="26" t="n">
        <v>48534</v>
      </c>
    </row>
    <row r="5">
      <c r="A5" s="24" t="n">
        <v>45818</v>
      </c>
      <c r="B5" s="25" t="inlineStr">
        <is>
          <t>LinkedIn</t>
        </is>
      </c>
      <c r="C5" s="25" t="inlineStr">
        <is>
          <t>Video</t>
        </is>
      </c>
      <c r="D5" s="25" t="inlineStr">
        <is>
          <t>Inhalt #4</t>
        </is>
      </c>
      <c r="E5" s="25" t="inlineStr">
        <is>
          <t>Lea Wagner</t>
        </is>
      </c>
      <c r="F5" s="25" t="inlineStr">
        <is>
          <t>Geplant</t>
        </is>
      </c>
      <c r="G5" s="26" t="n">
        <v>845</v>
      </c>
      <c r="H5" s="26" t="n">
        <v>19</v>
      </c>
      <c r="I5" s="26" t="n">
        <v>27443</v>
      </c>
    </row>
    <row r="6">
      <c r="A6" s="24" t="n">
        <v>45892</v>
      </c>
      <c r="B6" s="25" t="inlineStr">
        <is>
          <t>Instagram</t>
        </is>
      </c>
      <c r="C6" s="25" t="inlineStr">
        <is>
          <t>Video</t>
        </is>
      </c>
      <c r="D6" s="25" t="inlineStr">
        <is>
          <t>Inhalt #5</t>
        </is>
      </c>
      <c r="E6" s="25" t="inlineStr">
        <is>
          <t>Julia Schmidt</t>
        </is>
      </c>
      <c r="F6" s="25" t="inlineStr">
        <is>
          <t>Geplant</t>
        </is>
      </c>
      <c r="G6" s="26" t="n">
        <v>3728</v>
      </c>
      <c r="H6" s="26" t="n">
        <v>278</v>
      </c>
      <c r="I6" s="26" t="n">
        <v>1882</v>
      </c>
    </row>
    <row r="7">
      <c r="A7" s="24" t="n">
        <v>45804</v>
      </c>
      <c r="B7" s="25" t="inlineStr">
        <is>
          <t>X (Twitter)</t>
        </is>
      </c>
      <c r="C7" s="25" t="inlineStr">
        <is>
          <t>Live</t>
        </is>
      </c>
      <c r="D7" s="25" t="inlineStr">
        <is>
          <t>Inhalt #6</t>
        </is>
      </c>
      <c r="E7" s="25" t="inlineStr">
        <is>
          <t>Lukas Fischer</t>
        </is>
      </c>
      <c r="F7" s="25" t="inlineStr">
        <is>
          <t>Veröffentlicht</t>
        </is>
      </c>
      <c r="G7" s="26" t="n">
        <v>3725</v>
      </c>
      <c r="H7" s="26" t="n">
        <v>49</v>
      </c>
      <c r="I7" s="26" t="n">
        <v>45045</v>
      </c>
    </row>
    <row r="8">
      <c r="A8" s="24" t="n">
        <v>45803</v>
      </c>
      <c r="B8" s="25" t="inlineStr">
        <is>
          <t>E-Mail</t>
        </is>
      </c>
      <c r="C8" s="25" t="inlineStr">
        <is>
          <t>Reels</t>
        </is>
      </c>
      <c r="D8" s="25" t="inlineStr">
        <is>
          <t>Inhalt #7</t>
        </is>
      </c>
      <c r="E8" s="25" t="inlineStr">
        <is>
          <t>Tim Schneider</t>
        </is>
      </c>
      <c r="F8" s="25" t="inlineStr">
        <is>
          <t>Veröffentlicht</t>
        </is>
      </c>
      <c r="G8" s="26" t="n">
        <v>3121</v>
      </c>
      <c r="H8" s="26" t="n">
        <v>166</v>
      </c>
      <c r="I8" s="26" t="n">
        <v>12617</v>
      </c>
    </row>
    <row r="9">
      <c r="A9" s="24" t="n">
        <v>45917</v>
      </c>
      <c r="B9" s="25" t="inlineStr">
        <is>
          <t>YouTube</t>
        </is>
      </c>
      <c r="C9" s="25" t="inlineStr">
        <is>
          <t>Video</t>
        </is>
      </c>
      <c r="D9" s="25" t="inlineStr">
        <is>
          <t>Inhalt #8</t>
        </is>
      </c>
      <c r="E9" s="25" t="inlineStr">
        <is>
          <t>Tim Schneider</t>
        </is>
      </c>
      <c r="F9" s="25" t="inlineStr">
        <is>
          <t>Veröffentlicht</t>
        </is>
      </c>
      <c r="G9" s="26" t="n">
        <v>54</v>
      </c>
      <c r="H9" s="26" t="n">
        <v>310</v>
      </c>
      <c r="I9" s="26" t="n">
        <v>27573</v>
      </c>
    </row>
    <row r="10">
      <c r="A10" s="24" t="n">
        <v>45858</v>
      </c>
      <c r="B10" s="25" t="inlineStr">
        <is>
          <t>LinkedIn</t>
        </is>
      </c>
      <c r="C10" s="25" t="inlineStr">
        <is>
          <t>Artikel</t>
        </is>
      </c>
      <c r="D10" s="25" t="inlineStr">
        <is>
          <t>Inhalt #9</t>
        </is>
      </c>
      <c r="E10" s="25" t="inlineStr">
        <is>
          <t>Maximilian Weber</t>
        </is>
      </c>
      <c r="F10" s="25" t="inlineStr">
        <is>
          <t>Veröffentlicht</t>
        </is>
      </c>
      <c r="G10" s="26" t="n">
        <v>678</v>
      </c>
      <c r="H10" s="26" t="n">
        <v>133</v>
      </c>
      <c r="I10" s="26" t="n">
        <v>6138</v>
      </c>
    </row>
    <row r="11">
      <c r="A11" s="24" t="n">
        <v>45763</v>
      </c>
      <c r="B11" s="25" t="inlineStr">
        <is>
          <t>Instagram</t>
        </is>
      </c>
      <c r="C11" s="25" t="inlineStr">
        <is>
          <t>Story</t>
        </is>
      </c>
      <c r="D11" s="25" t="inlineStr">
        <is>
          <t>Inhalt #10</t>
        </is>
      </c>
      <c r="E11" s="25" t="inlineStr">
        <is>
          <t>Tim Schneider</t>
        </is>
      </c>
      <c r="F11" s="25" t="inlineStr">
        <is>
          <t>Veröffentlicht</t>
        </is>
      </c>
      <c r="G11" s="26" t="n">
        <v>3883</v>
      </c>
      <c r="H11" s="26" t="n">
        <v>136</v>
      </c>
      <c r="I11" s="26" t="n">
        <v>75248</v>
      </c>
    </row>
    <row r="12">
      <c r="A12" s="24" t="n">
        <v>45938</v>
      </c>
      <c r="B12" s="25" t="inlineStr">
        <is>
          <t>X (Twitter)</t>
        </is>
      </c>
      <c r="C12" s="25" t="inlineStr">
        <is>
          <t>Artikel</t>
        </is>
      </c>
      <c r="D12" s="25" t="inlineStr">
        <is>
          <t>Inhalt #11</t>
        </is>
      </c>
      <c r="E12" s="25" t="inlineStr">
        <is>
          <t>Julia Schmidt</t>
        </is>
      </c>
      <c r="F12" s="25" t="inlineStr">
        <is>
          <t>Geplant</t>
        </is>
      </c>
      <c r="G12" s="26" t="n">
        <v>1341</v>
      </c>
      <c r="H12" s="26" t="n">
        <v>346</v>
      </c>
      <c r="I12" s="26" t="n">
        <v>57169</v>
      </c>
    </row>
    <row r="13">
      <c r="A13" s="24" t="n">
        <v>45851</v>
      </c>
      <c r="B13" s="25" t="inlineStr">
        <is>
          <t>LinkedIn</t>
        </is>
      </c>
      <c r="C13" s="25" t="inlineStr">
        <is>
          <t>Reels</t>
        </is>
      </c>
      <c r="D13" s="25" t="inlineStr">
        <is>
          <t>Inhalt #12</t>
        </is>
      </c>
      <c r="E13" s="25" t="inlineStr">
        <is>
          <t>Lukas Fischer</t>
        </is>
      </c>
      <c r="F13" s="25" t="inlineStr">
        <is>
          <t>Entwurf</t>
        </is>
      </c>
      <c r="G13" s="26" t="n">
        <v>4840</v>
      </c>
      <c r="H13" s="26" t="n">
        <v>346</v>
      </c>
      <c r="I13" s="26" t="n">
        <v>9448</v>
      </c>
    </row>
    <row r="14">
      <c r="A14" s="24" t="n">
        <v>45956</v>
      </c>
      <c r="B14" s="25" t="inlineStr">
        <is>
          <t>Blog</t>
        </is>
      </c>
      <c r="C14" s="25" t="inlineStr">
        <is>
          <t>Reels</t>
        </is>
      </c>
      <c r="D14" s="25" t="inlineStr">
        <is>
          <t>Inhalt #13</t>
        </is>
      </c>
      <c r="E14" s="25" t="inlineStr">
        <is>
          <t>Julia Schmidt</t>
        </is>
      </c>
      <c r="F14" s="25" t="inlineStr">
        <is>
          <t>Entwurf</t>
        </is>
      </c>
      <c r="G14" s="26" t="n">
        <v>3226</v>
      </c>
      <c r="H14" s="26" t="n">
        <v>164</v>
      </c>
      <c r="I14" s="26" t="n">
        <v>24946</v>
      </c>
    </row>
    <row r="15">
      <c r="A15" s="24" t="n">
        <v>45931</v>
      </c>
      <c r="B15" s="25" t="inlineStr">
        <is>
          <t>X (Twitter)</t>
        </is>
      </c>
      <c r="C15" s="25" t="inlineStr">
        <is>
          <t>Live</t>
        </is>
      </c>
      <c r="D15" s="25" t="inlineStr">
        <is>
          <t>Inhalt #14</t>
        </is>
      </c>
      <c r="E15" s="25" t="inlineStr">
        <is>
          <t>Tim Schneider</t>
        </is>
      </c>
      <c r="F15" s="25" t="inlineStr">
        <is>
          <t>Entwurf</t>
        </is>
      </c>
      <c r="G15" s="26" t="n">
        <v>4183</v>
      </c>
      <c r="H15" s="26" t="n">
        <v>217</v>
      </c>
      <c r="I15" s="26" t="n">
        <v>512</v>
      </c>
    </row>
    <row r="16">
      <c r="A16" s="24" t="n">
        <v>45979</v>
      </c>
      <c r="B16" s="25" t="inlineStr">
        <is>
          <t>E-Mail</t>
        </is>
      </c>
      <c r="C16" s="25" t="inlineStr">
        <is>
          <t>Live</t>
        </is>
      </c>
      <c r="D16" s="25" t="inlineStr">
        <is>
          <t>Inhalt #15</t>
        </is>
      </c>
      <c r="E16" s="25" t="inlineStr">
        <is>
          <t>Tim Schneider</t>
        </is>
      </c>
      <c r="F16" s="25" t="inlineStr">
        <is>
          <t>Prüfung</t>
        </is>
      </c>
      <c r="G16" s="26" t="n">
        <v>4153</v>
      </c>
      <c r="H16" s="26" t="n">
        <v>99</v>
      </c>
      <c r="I16" s="26" t="n">
        <v>19988</v>
      </c>
    </row>
    <row r="17">
      <c r="A17" s="24" t="n">
        <v>45666</v>
      </c>
      <c r="B17" s="25" t="inlineStr">
        <is>
          <t>YouTube</t>
        </is>
      </c>
      <c r="C17" s="25" t="inlineStr">
        <is>
          <t>Story</t>
        </is>
      </c>
      <c r="D17" s="25" t="inlineStr">
        <is>
          <t>Inhalt #16</t>
        </is>
      </c>
      <c r="E17" s="25" t="inlineStr">
        <is>
          <t>Tim Schneider</t>
        </is>
      </c>
      <c r="F17" s="25" t="inlineStr">
        <is>
          <t>Prüfung</t>
        </is>
      </c>
      <c r="G17" s="26" t="n">
        <v>500</v>
      </c>
      <c r="H17" s="26" t="n">
        <v>102</v>
      </c>
      <c r="I17" s="26" t="n">
        <v>68581</v>
      </c>
    </row>
    <row r="18">
      <c r="A18" s="24" t="n">
        <v>45797</v>
      </c>
      <c r="B18" s="25" t="inlineStr">
        <is>
          <t>LinkedIn</t>
        </is>
      </c>
      <c r="C18" s="25" t="inlineStr">
        <is>
          <t>Artikel</t>
        </is>
      </c>
      <c r="D18" s="25" t="inlineStr">
        <is>
          <t>Inhalt #17</t>
        </is>
      </c>
      <c r="E18" s="25" t="inlineStr">
        <is>
          <t>Maximilian Weber</t>
        </is>
      </c>
      <c r="F18" s="25" t="inlineStr">
        <is>
          <t>Veröffentlicht</t>
        </is>
      </c>
      <c r="G18" s="26" t="n">
        <v>159</v>
      </c>
      <c r="H18" s="26" t="n">
        <v>52</v>
      </c>
      <c r="I18" s="26" t="n">
        <v>45592</v>
      </c>
    </row>
    <row r="19">
      <c r="A19" s="24" t="n">
        <v>46001</v>
      </c>
      <c r="B19" s="25" t="inlineStr">
        <is>
          <t>Blog</t>
        </is>
      </c>
      <c r="C19" s="25" t="inlineStr">
        <is>
          <t>Bild</t>
        </is>
      </c>
      <c r="D19" s="25" t="inlineStr">
        <is>
          <t>Inhalt #18</t>
        </is>
      </c>
      <c r="E19" s="25" t="inlineStr">
        <is>
          <t>Lea Wagner</t>
        </is>
      </c>
      <c r="F19" s="25" t="inlineStr">
        <is>
          <t>Geplant</t>
        </is>
      </c>
      <c r="G19" s="26" t="n">
        <v>2541</v>
      </c>
      <c r="H19" s="26" t="n">
        <v>8</v>
      </c>
      <c r="I19" s="26" t="n">
        <v>5988</v>
      </c>
    </row>
    <row r="20">
      <c r="A20" s="24" t="n">
        <v>45721</v>
      </c>
      <c r="B20" s="25" t="inlineStr">
        <is>
          <t>Blog</t>
        </is>
      </c>
      <c r="C20" s="25" t="inlineStr">
        <is>
          <t>Bild</t>
        </is>
      </c>
      <c r="D20" s="25" t="inlineStr">
        <is>
          <t>Inhalt #19</t>
        </is>
      </c>
      <c r="E20" s="25" t="inlineStr">
        <is>
          <t>Lukas Fischer</t>
        </is>
      </c>
      <c r="F20" s="25" t="inlineStr">
        <is>
          <t>Veröffentlicht</t>
        </is>
      </c>
      <c r="G20" s="26" t="n">
        <v>1549</v>
      </c>
      <c r="H20" s="26" t="n">
        <v>150</v>
      </c>
      <c r="I20" s="26" t="n">
        <v>23760</v>
      </c>
    </row>
    <row r="21">
      <c r="A21" s="24" t="n">
        <v>46016</v>
      </c>
      <c r="B21" s="25" t="inlineStr">
        <is>
          <t>YouTube</t>
        </is>
      </c>
      <c r="C21" s="25" t="inlineStr">
        <is>
          <t>Reels</t>
        </is>
      </c>
      <c r="D21" s="25" t="inlineStr">
        <is>
          <t>Inhalt #20</t>
        </is>
      </c>
      <c r="E21" s="25" t="inlineStr">
        <is>
          <t>Maximilian Weber</t>
        </is>
      </c>
      <c r="F21" s="25" t="inlineStr">
        <is>
          <t>Prüfung</t>
        </is>
      </c>
      <c r="G21" s="26" t="n">
        <v>127</v>
      </c>
      <c r="H21" s="26" t="n">
        <v>81</v>
      </c>
      <c r="I21" s="26" t="n">
        <v>70572</v>
      </c>
    </row>
    <row r="22">
      <c r="A22" s="24" t="n">
        <v>45851</v>
      </c>
      <c r="B22" s="25" t="inlineStr">
        <is>
          <t>YouTube</t>
        </is>
      </c>
      <c r="C22" s="25" t="inlineStr">
        <is>
          <t>Bild</t>
        </is>
      </c>
      <c r="D22" s="25" t="inlineStr">
        <is>
          <t>Inhalt #21</t>
        </is>
      </c>
      <c r="E22" s="25" t="inlineStr">
        <is>
          <t>Julia Schmidt</t>
        </is>
      </c>
      <c r="F22" s="25" t="inlineStr">
        <is>
          <t>Veröffentlicht</t>
        </is>
      </c>
      <c r="G22" s="26" t="n">
        <v>4018</v>
      </c>
      <c r="H22" s="26" t="n">
        <v>220</v>
      </c>
      <c r="I22" s="26" t="n">
        <v>56032</v>
      </c>
    </row>
    <row r="23">
      <c r="A23" s="24" t="n">
        <v>45981</v>
      </c>
      <c r="B23" s="25" t="inlineStr">
        <is>
          <t>YouTube</t>
        </is>
      </c>
      <c r="C23" s="25" t="inlineStr">
        <is>
          <t>Story</t>
        </is>
      </c>
      <c r="D23" s="25" t="inlineStr">
        <is>
          <t>Inhalt #22</t>
        </is>
      </c>
      <c r="E23" s="25" t="inlineStr">
        <is>
          <t>Lukas Fischer</t>
        </is>
      </c>
      <c r="F23" s="25" t="inlineStr">
        <is>
          <t>Geplant</t>
        </is>
      </c>
      <c r="G23" s="26" t="n">
        <v>3139</v>
      </c>
      <c r="H23" s="26" t="n">
        <v>343</v>
      </c>
      <c r="I23" s="26" t="n">
        <v>59714</v>
      </c>
    </row>
    <row r="24">
      <c r="A24" s="24" t="n">
        <v>45971</v>
      </c>
      <c r="B24" s="25" t="inlineStr">
        <is>
          <t>Blog</t>
        </is>
      </c>
      <c r="C24" s="25" t="inlineStr">
        <is>
          <t>Reels</t>
        </is>
      </c>
      <c r="D24" s="25" t="inlineStr">
        <is>
          <t>Inhalt #23</t>
        </is>
      </c>
      <c r="E24" s="25" t="inlineStr">
        <is>
          <t>Tim Schneider</t>
        </is>
      </c>
      <c r="F24" s="25" t="inlineStr">
        <is>
          <t>Veröffentlicht</t>
        </is>
      </c>
      <c r="G24" s="26" t="n">
        <v>1285</v>
      </c>
      <c r="H24" s="26" t="n">
        <v>201</v>
      </c>
      <c r="I24" s="26" t="n">
        <v>3738</v>
      </c>
    </row>
    <row r="25">
      <c r="A25" s="24" t="n">
        <v>45992</v>
      </c>
      <c r="B25" s="25" t="inlineStr">
        <is>
          <t>YouTube</t>
        </is>
      </c>
      <c r="C25" s="25" t="inlineStr">
        <is>
          <t>Bild</t>
        </is>
      </c>
      <c r="D25" s="25" t="inlineStr">
        <is>
          <t>Inhalt #24</t>
        </is>
      </c>
      <c r="E25" s="25" t="inlineStr">
        <is>
          <t>Julia Schmidt</t>
        </is>
      </c>
      <c r="F25" s="25" t="inlineStr">
        <is>
          <t>Geplant</t>
        </is>
      </c>
      <c r="G25" s="26" t="n">
        <v>1658</v>
      </c>
      <c r="H25" s="26" t="n">
        <v>310</v>
      </c>
      <c r="I25" s="26" t="n">
        <v>40567</v>
      </c>
    </row>
    <row r="26">
      <c r="A26" s="24" t="n">
        <v>45662</v>
      </c>
      <c r="B26" s="25" t="inlineStr">
        <is>
          <t>Facebook</t>
        </is>
      </c>
      <c r="C26" s="25" t="inlineStr">
        <is>
          <t>Story</t>
        </is>
      </c>
      <c r="D26" s="25" t="inlineStr">
        <is>
          <t>Inhalt #25</t>
        </is>
      </c>
      <c r="E26" s="25" t="inlineStr">
        <is>
          <t>Julia Schmidt</t>
        </is>
      </c>
      <c r="F26" s="25" t="inlineStr">
        <is>
          <t>Veröffentlicht</t>
        </is>
      </c>
      <c r="G26" s="26" t="n">
        <v>4345</v>
      </c>
      <c r="H26" s="26" t="n">
        <v>263</v>
      </c>
      <c r="I26" s="26" t="n">
        <v>26537</v>
      </c>
    </row>
    <row r="27">
      <c r="A27" s="24" t="n">
        <v>45979</v>
      </c>
      <c r="B27" s="25" t="inlineStr">
        <is>
          <t>Instagram</t>
        </is>
      </c>
      <c r="C27" s="25" t="inlineStr">
        <is>
          <t>Reels</t>
        </is>
      </c>
      <c r="D27" s="25" t="inlineStr">
        <is>
          <t>Inhalt #26</t>
        </is>
      </c>
      <c r="E27" s="25" t="inlineStr">
        <is>
          <t>Sophia Becker</t>
        </is>
      </c>
      <c r="F27" s="25" t="inlineStr">
        <is>
          <t>Prüfung</t>
        </is>
      </c>
      <c r="G27" s="26" t="n">
        <v>4226</v>
      </c>
      <c r="H27" s="26" t="n">
        <v>42</v>
      </c>
      <c r="I27" s="26" t="n">
        <v>55535</v>
      </c>
    </row>
    <row r="28">
      <c r="A28" s="24" t="n">
        <v>45904</v>
      </c>
      <c r="B28" s="25" t="inlineStr">
        <is>
          <t>X (Twitter)</t>
        </is>
      </c>
      <c r="C28" s="25" t="inlineStr">
        <is>
          <t>Reels</t>
        </is>
      </c>
      <c r="D28" s="25" t="inlineStr">
        <is>
          <t>Inhalt #27</t>
        </is>
      </c>
      <c r="E28" s="25" t="inlineStr">
        <is>
          <t>Sophia Becker</t>
        </is>
      </c>
      <c r="F28" s="25" t="inlineStr">
        <is>
          <t>Veröffentlicht</t>
        </is>
      </c>
      <c r="G28" s="26" t="n">
        <v>3690</v>
      </c>
      <c r="H28" s="26" t="n">
        <v>320</v>
      </c>
      <c r="I28" s="26" t="n">
        <v>26381</v>
      </c>
    </row>
    <row r="29">
      <c r="A29" s="24" t="n">
        <v>45906</v>
      </c>
      <c r="B29" s="25" t="inlineStr">
        <is>
          <t>Blog</t>
        </is>
      </c>
      <c r="C29" s="25" t="inlineStr">
        <is>
          <t>Bild</t>
        </is>
      </c>
      <c r="D29" s="25" t="inlineStr">
        <is>
          <t>Inhalt #28</t>
        </is>
      </c>
      <c r="E29" s="25" t="inlineStr">
        <is>
          <t>Lukas Fischer</t>
        </is>
      </c>
      <c r="F29" s="25" t="inlineStr">
        <is>
          <t>Prüfung</t>
        </is>
      </c>
      <c r="G29" s="26" t="n">
        <v>3708</v>
      </c>
      <c r="H29" s="26" t="n">
        <v>307</v>
      </c>
      <c r="I29" s="26" t="n">
        <v>49392</v>
      </c>
    </row>
    <row r="30">
      <c r="A30" s="24" t="n">
        <v>45825</v>
      </c>
      <c r="B30" s="25" t="inlineStr">
        <is>
          <t>LinkedIn</t>
        </is>
      </c>
      <c r="C30" s="25" t="inlineStr">
        <is>
          <t>Reels</t>
        </is>
      </c>
      <c r="D30" s="25" t="inlineStr">
        <is>
          <t>Inhalt #29</t>
        </is>
      </c>
      <c r="E30" s="25" t="inlineStr">
        <is>
          <t>Jonas Klein</t>
        </is>
      </c>
      <c r="F30" s="25" t="inlineStr">
        <is>
          <t>Veröffentlicht</t>
        </is>
      </c>
      <c r="G30" s="26" t="n">
        <v>1056</v>
      </c>
      <c r="H30" s="26" t="n">
        <v>29</v>
      </c>
      <c r="I30" s="26" t="n">
        <v>19998</v>
      </c>
    </row>
    <row r="31">
      <c r="A31" s="24" t="n">
        <v>45796</v>
      </c>
      <c r="B31" s="25" t="inlineStr">
        <is>
          <t>Instagram</t>
        </is>
      </c>
      <c r="C31" s="25" t="inlineStr">
        <is>
          <t>Live</t>
        </is>
      </c>
      <c r="D31" s="25" t="inlineStr">
        <is>
          <t>Inhalt #30</t>
        </is>
      </c>
      <c r="E31" s="25" t="inlineStr">
        <is>
          <t>Sophia Becker</t>
        </is>
      </c>
      <c r="F31" s="25" t="inlineStr">
        <is>
          <t>Veröffentlicht</t>
        </is>
      </c>
      <c r="G31" s="26" t="n">
        <v>454</v>
      </c>
      <c r="H31" s="26" t="n">
        <v>228</v>
      </c>
      <c r="I31" s="26" t="n">
        <v>50187</v>
      </c>
    </row>
    <row r="32">
      <c r="A32" s="24" t="n">
        <v>45914</v>
      </c>
      <c r="B32" s="25" t="inlineStr">
        <is>
          <t>Instagram</t>
        </is>
      </c>
      <c r="C32" s="25" t="inlineStr">
        <is>
          <t>Bild</t>
        </is>
      </c>
      <c r="D32" s="25" t="inlineStr">
        <is>
          <t>Inhalt #31</t>
        </is>
      </c>
      <c r="E32" s="25" t="inlineStr">
        <is>
          <t>Tim Schneider</t>
        </is>
      </c>
      <c r="F32" s="25" t="inlineStr">
        <is>
          <t>Archiviert</t>
        </is>
      </c>
      <c r="G32" s="26" t="n">
        <v>3499</v>
      </c>
      <c r="H32" s="26" t="n">
        <v>47</v>
      </c>
      <c r="I32" s="26" t="n">
        <v>53788</v>
      </c>
    </row>
    <row r="33">
      <c r="A33" s="24" t="n">
        <v>45780</v>
      </c>
      <c r="B33" s="25" t="inlineStr">
        <is>
          <t>X (Twitter)</t>
        </is>
      </c>
      <c r="C33" s="25" t="inlineStr">
        <is>
          <t>Story</t>
        </is>
      </c>
      <c r="D33" s="25" t="inlineStr">
        <is>
          <t>Inhalt #32</t>
        </is>
      </c>
      <c r="E33" s="25" t="inlineStr">
        <is>
          <t>Tim Schneider</t>
        </is>
      </c>
      <c r="F33" s="25" t="inlineStr">
        <is>
          <t>Veröffentlicht</t>
        </is>
      </c>
      <c r="G33" s="26" t="n">
        <v>4288</v>
      </c>
      <c r="H33" s="26" t="n">
        <v>87</v>
      </c>
      <c r="I33" s="26" t="n">
        <v>21731</v>
      </c>
    </row>
    <row r="34">
      <c r="A34" s="24" t="n">
        <v>45800</v>
      </c>
      <c r="B34" s="25" t="inlineStr">
        <is>
          <t>Instagram</t>
        </is>
      </c>
      <c r="C34" s="25" t="inlineStr">
        <is>
          <t>Bild</t>
        </is>
      </c>
      <c r="D34" s="25" t="inlineStr">
        <is>
          <t>Inhalt #33</t>
        </is>
      </c>
      <c r="E34" s="25" t="inlineStr">
        <is>
          <t>Lea Wagner</t>
        </is>
      </c>
      <c r="F34" s="25" t="inlineStr">
        <is>
          <t>Veröffentlicht</t>
        </is>
      </c>
      <c r="G34" s="26" t="n">
        <v>372</v>
      </c>
      <c r="H34" s="26" t="n">
        <v>55</v>
      </c>
      <c r="I34" s="26" t="n">
        <v>43582</v>
      </c>
    </row>
    <row r="35">
      <c r="A35" s="24" t="n">
        <v>45850</v>
      </c>
      <c r="B35" s="25" t="inlineStr">
        <is>
          <t>YouTube</t>
        </is>
      </c>
      <c r="C35" s="25" t="inlineStr">
        <is>
          <t>Live</t>
        </is>
      </c>
      <c r="D35" s="25" t="inlineStr">
        <is>
          <t>Inhalt #34</t>
        </is>
      </c>
      <c r="E35" s="25" t="inlineStr">
        <is>
          <t>Julia Schmidt</t>
        </is>
      </c>
      <c r="F35" s="25" t="inlineStr">
        <is>
          <t>Prüfung</t>
        </is>
      </c>
      <c r="G35" s="26" t="n">
        <v>4858</v>
      </c>
      <c r="H35" s="26" t="n">
        <v>126</v>
      </c>
      <c r="I35" s="26" t="n">
        <v>30723</v>
      </c>
    </row>
    <row r="36">
      <c r="A36" s="24" t="n">
        <v>45767</v>
      </c>
      <c r="B36" s="25" t="inlineStr">
        <is>
          <t>TikTok</t>
        </is>
      </c>
      <c r="C36" s="25" t="inlineStr">
        <is>
          <t>Live</t>
        </is>
      </c>
      <c r="D36" s="25" t="inlineStr">
        <is>
          <t>Inhalt #35</t>
        </is>
      </c>
      <c r="E36" s="25" t="inlineStr">
        <is>
          <t>Sophia Becker</t>
        </is>
      </c>
      <c r="F36" s="25" t="inlineStr">
        <is>
          <t>Veröffentlicht</t>
        </is>
      </c>
      <c r="G36" s="26" t="n">
        <v>1241</v>
      </c>
      <c r="H36" s="26" t="n">
        <v>188</v>
      </c>
      <c r="I36" s="26" t="n">
        <v>1614</v>
      </c>
    </row>
    <row r="37">
      <c r="A37" s="24" t="n">
        <v>45658</v>
      </c>
      <c r="B37" s="25" t="inlineStr">
        <is>
          <t>TikTok</t>
        </is>
      </c>
      <c r="C37" s="25" t="inlineStr">
        <is>
          <t>Artikel</t>
        </is>
      </c>
      <c r="D37" s="25" t="inlineStr">
        <is>
          <t>Inhalt #36</t>
        </is>
      </c>
      <c r="E37" s="25" t="inlineStr">
        <is>
          <t>Lea Wagner</t>
        </is>
      </c>
      <c r="F37" s="25" t="inlineStr">
        <is>
          <t>Veröffentlicht</t>
        </is>
      </c>
      <c r="G37" s="26" t="n">
        <v>637</v>
      </c>
      <c r="H37" s="26" t="n">
        <v>153</v>
      </c>
      <c r="I37" s="26" t="n">
        <v>47772</v>
      </c>
    </row>
    <row r="38">
      <c r="A38" s="24" t="n">
        <v>45752</v>
      </c>
      <c r="B38" s="25" t="inlineStr">
        <is>
          <t>Blog</t>
        </is>
      </c>
      <c r="C38" s="25" t="inlineStr">
        <is>
          <t>Reels</t>
        </is>
      </c>
      <c r="D38" s="25" t="inlineStr">
        <is>
          <t>Inhalt #37</t>
        </is>
      </c>
      <c r="E38" s="25" t="inlineStr">
        <is>
          <t>Julia Schmidt</t>
        </is>
      </c>
      <c r="F38" s="25" t="inlineStr">
        <is>
          <t>Veröffentlicht</t>
        </is>
      </c>
      <c r="G38" s="26" t="n">
        <v>334</v>
      </c>
      <c r="H38" s="26" t="n">
        <v>335</v>
      </c>
      <c r="I38" s="26" t="n">
        <v>37910</v>
      </c>
    </row>
    <row r="39">
      <c r="A39" s="24" t="n">
        <v>45811</v>
      </c>
      <c r="B39" s="25" t="inlineStr">
        <is>
          <t>LinkedIn</t>
        </is>
      </c>
      <c r="C39" s="25" t="inlineStr">
        <is>
          <t>Live</t>
        </is>
      </c>
      <c r="D39" s="25" t="inlineStr">
        <is>
          <t>Inhalt #38</t>
        </is>
      </c>
      <c r="E39" s="25" t="inlineStr">
        <is>
          <t>Lukas Fischer</t>
        </is>
      </c>
      <c r="F39" s="25" t="inlineStr">
        <is>
          <t>Veröffentlicht</t>
        </is>
      </c>
      <c r="G39" s="26" t="n">
        <v>3160</v>
      </c>
      <c r="H39" s="26" t="n">
        <v>143</v>
      </c>
      <c r="I39" s="26" t="n">
        <v>14618</v>
      </c>
    </row>
    <row r="40">
      <c r="A40" s="24" t="n">
        <v>46003</v>
      </c>
      <c r="B40" s="25" t="inlineStr">
        <is>
          <t>LinkedIn</t>
        </is>
      </c>
      <c r="C40" s="25" t="inlineStr">
        <is>
          <t>Artikel</t>
        </is>
      </c>
      <c r="D40" s="25" t="inlineStr">
        <is>
          <t>Inhalt #39</t>
        </is>
      </c>
      <c r="E40" s="25" t="inlineStr">
        <is>
          <t>Sophia Becker</t>
        </is>
      </c>
      <c r="F40" s="25" t="inlineStr">
        <is>
          <t>Veröffentlicht</t>
        </is>
      </c>
      <c r="G40" s="26" t="n">
        <v>2332</v>
      </c>
      <c r="H40" s="26" t="n">
        <v>85</v>
      </c>
      <c r="I40" s="26" t="n">
        <v>78444</v>
      </c>
    </row>
    <row r="41">
      <c r="A41" s="24" t="n">
        <v>45918</v>
      </c>
      <c r="B41" s="25" t="inlineStr">
        <is>
          <t>Blog</t>
        </is>
      </c>
      <c r="C41" s="25" t="inlineStr">
        <is>
          <t>Video</t>
        </is>
      </c>
      <c r="D41" s="25" t="inlineStr">
        <is>
          <t>Inhalt #40</t>
        </is>
      </c>
      <c r="E41" s="25" t="inlineStr">
        <is>
          <t>Sophia Becker</t>
        </is>
      </c>
      <c r="F41" s="25" t="inlineStr">
        <is>
          <t>Entwurf</t>
        </is>
      </c>
      <c r="G41" s="26" t="n">
        <v>1236</v>
      </c>
      <c r="H41" s="26" t="n">
        <v>102</v>
      </c>
      <c r="I41" s="26" t="n">
        <v>74536</v>
      </c>
    </row>
    <row r="42">
      <c r="A42" s="24" t="n">
        <v>46006</v>
      </c>
      <c r="B42" s="25" t="inlineStr">
        <is>
          <t>Blog</t>
        </is>
      </c>
      <c r="C42" s="25" t="inlineStr">
        <is>
          <t>Story</t>
        </is>
      </c>
      <c r="D42" s="25" t="inlineStr">
        <is>
          <t>Inhalt #41</t>
        </is>
      </c>
      <c r="E42" s="25" t="inlineStr">
        <is>
          <t>Tim Schneider</t>
        </is>
      </c>
      <c r="F42" s="25" t="inlineStr">
        <is>
          <t>Geplant</t>
        </is>
      </c>
      <c r="G42" s="26" t="n">
        <v>4914</v>
      </c>
      <c r="H42" s="26" t="n">
        <v>277</v>
      </c>
      <c r="I42" s="26" t="n">
        <v>16251</v>
      </c>
    </row>
    <row r="43">
      <c r="A43" s="24" t="n">
        <v>45824</v>
      </c>
      <c r="B43" s="25" t="inlineStr">
        <is>
          <t>TikTok</t>
        </is>
      </c>
      <c r="C43" s="25" t="inlineStr">
        <is>
          <t>Story</t>
        </is>
      </c>
      <c r="D43" s="25" t="inlineStr">
        <is>
          <t>Inhalt #42</t>
        </is>
      </c>
      <c r="E43" s="25" t="inlineStr">
        <is>
          <t>Tim Schneider</t>
        </is>
      </c>
      <c r="F43" s="25" t="inlineStr">
        <is>
          <t>Veröffentlicht</t>
        </is>
      </c>
      <c r="G43" s="26" t="n">
        <v>3354</v>
      </c>
      <c r="H43" s="26" t="n">
        <v>113</v>
      </c>
      <c r="I43" s="26" t="n">
        <v>14346</v>
      </c>
    </row>
    <row r="44">
      <c r="A44" s="24" t="n">
        <v>46001</v>
      </c>
      <c r="B44" s="25" t="inlineStr">
        <is>
          <t>Instagram</t>
        </is>
      </c>
      <c r="C44" s="25" t="inlineStr">
        <is>
          <t>Live</t>
        </is>
      </c>
      <c r="D44" s="25" t="inlineStr">
        <is>
          <t>Inhalt #43</t>
        </is>
      </c>
      <c r="E44" s="25" t="inlineStr">
        <is>
          <t>Maximilian Weber</t>
        </is>
      </c>
      <c r="F44" s="25" t="inlineStr">
        <is>
          <t>Veröffentlicht</t>
        </is>
      </c>
      <c r="G44" s="26" t="n">
        <v>1190</v>
      </c>
      <c r="H44" s="26" t="n">
        <v>303</v>
      </c>
      <c r="I44" s="26" t="n">
        <v>51334</v>
      </c>
    </row>
    <row r="45">
      <c r="A45" s="24" t="n">
        <v>45735</v>
      </c>
      <c r="B45" s="25" t="inlineStr">
        <is>
          <t>LinkedIn</t>
        </is>
      </c>
      <c r="C45" s="25" t="inlineStr">
        <is>
          <t>Story</t>
        </is>
      </c>
      <c r="D45" s="25" t="inlineStr">
        <is>
          <t>Inhalt #44</t>
        </is>
      </c>
      <c r="E45" s="25" t="inlineStr">
        <is>
          <t>Lukas Fischer</t>
        </is>
      </c>
      <c r="F45" s="25" t="inlineStr">
        <is>
          <t>Entwurf</t>
        </is>
      </c>
      <c r="G45" s="26" t="n">
        <v>1699</v>
      </c>
      <c r="H45" s="26" t="n">
        <v>233</v>
      </c>
      <c r="I45" s="26" t="n">
        <v>14433</v>
      </c>
    </row>
    <row r="46">
      <c r="A46" s="24" t="n">
        <v>45938</v>
      </c>
      <c r="B46" s="25" t="inlineStr">
        <is>
          <t>Blog</t>
        </is>
      </c>
      <c r="C46" s="25" t="inlineStr">
        <is>
          <t>Reels</t>
        </is>
      </c>
      <c r="D46" s="25" t="inlineStr">
        <is>
          <t>Inhalt #45</t>
        </is>
      </c>
      <c r="E46" s="25" t="inlineStr">
        <is>
          <t>Lukas Fischer</t>
        </is>
      </c>
      <c r="F46" s="25" t="inlineStr">
        <is>
          <t>Veröffentlicht</t>
        </is>
      </c>
      <c r="G46" s="26" t="n">
        <v>4168</v>
      </c>
      <c r="H46" s="26" t="n">
        <v>318</v>
      </c>
      <c r="I46" s="26" t="n">
        <v>39552</v>
      </c>
    </row>
    <row r="47">
      <c r="A47" s="24" t="n">
        <v>45935</v>
      </c>
      <c r="B47" s="25" t="inlineStr">
        <is>
          <t>Blog</t>
        </is>
      </c>
      <c r="C47" s="25" t="inlineStr">
        <is>
          <t>Live</t>
        </is>
      </c>
      <c r="D47" s="25" t="inlineStr">
        <is>
          <t>Inhalt #46</t>
        </is>
      </c>
      <c r="E47" s="25" t="inlineStr">
        <is>
          <t>Lukas Fischer</t>
        </is>
      </c>
      <c r="F47" s="25" t="inlineStr">
        <is>
          <t>Veröffentlicht</t>
        </is>
      </c>
      <c r="G47" s="26" t="n">
        <v>4209</v>
      </c>
      <c r="H47" s="26" t="n">
        <v>18</v>
      </c>
      <c r="I47" s="26" t="n">
        <v>21605</v>
      </c>
    </row>
    <row r="48">
      <c r="A48" s="24" t="n">
        <v>45753</v>
      </c>
      <c r="B48" s="25" t="inlineStr">
        <is>
          <t>YouTube</t>
        </is>
      </c>
      <c r="C48" s="25" t="inlineStr">
        <is>
          <t>Artikel</t>
        </is>
      </c>
      <c r="D48" s="25" t="inlineStr">
        <is>
          <t>Inhalt #47</t>
        </is>
      </c>
      <c r="E48" s="25" t="inlineStr">
        <is>
          <t>Lea Wagner</t>
        </is>
      </c>
      <c r="F48" s="25" t="inlineStr">
        <is>
          <t>Veröffentlicht</t>
        </is>
      </c>
      <c r="G48" s="26" t="n">
        <v>4749</v>
      </c>
      <c r="H48" s="26" t="n">
        <v>111</v>
      </c>
      <c r="I48" s="26" t="n">
        <v>6650</v>
      </c>
    </row>
    <row r="49">
      <c r="A49" s="24" t="n">
        <v>45955</v>
      </c>
      <c r="B49" s="25" t="inlineStr">
        <is>
          <t>LinkedIn</t>
        </is>
      </c>
      <c r="C49" s="25" t="inlineStr">
        <is>
          <t>Artikel</t>
        </is>
      </c>
      <c r="D49" s="25" t="inlineStr">
        <is>
          <t>Inhalt #48</t>
        </is>
      </c>
      <c r="E49" s="25" t="inlineStr">
        <is>
          <t>Tim Schneider</t>
        </is>
      </c>
      <c r="F49" s="25" t="inlineStr">
        <is>
          <t>Veröffentlicht</t>
        </is>
      </c>
      <c r="G49" s="26" t="n">
        <v>269</v>
      </c>
      <c r="H49" s="26" t="n">
        <v>100</v>
      </c>
      <c r="I49" s="26" t="n">
        <v>23276</v>
      </c>
    </row>
    <row r="50">
      <c r="A50" s="24" t="n">
        <v>45795</v>
      </c>
      <c r="B50" s="25" t="inlineStr">
        <is>
          <t>Instagram</t>
        </is>
      </c>
      <c r="C50" s="25" t="inlineStr">
        <is>
          <t>Artikel</t>
        </is>
      </c>
      <c r="D50" s="25" t="inlineStr">
        <is>
          <t>Inhalt #49</t>
        </is>
      </c>
      <c r="E50" s="25" t="inlineStr">
        <is>
          <t>Lea Wagner</t>
        </is>
      </c>
      <c r="F50" s="25" t="inlineStr">
        <is>
          <t>Veröffentlicht</t>
        </is>
      </c>
      <c r="G50" s="26" t="n">
        <v>4355</v>
      </c>
      <c r="H50" s="26" t="n">
        <v>45</v>
      </c>
      <c r="I50" s="26" t="n">
        <v>34665</v>
      </c>
    </row>
    <row r="51">
      <c r="A51" s="24" t="n">
        <v>46018</v>
      </c>
      <c r="B51" s="25" t="inlineStr">
        <is>
          <t>E-Mail</t>
        </is>
      </c>
      <c r="C51" s="25" t="inlineStr">
        <is>
          <t>Artikel</t>
        </is>
      </c>
      <c r="D51" s="25" t="inlineStr">
        <is>
          <t>Inhalt #50</t>
        </is>
      </c>
      <c r="E51" s="25" t="inlineStr">
        <is>
          <t>Lea Wagner</t>
        </is>
      </c>
      <c r="F51" s="25" t="inlineStr">
        <is>
          <t>Geplant</t>
        </is>
      </c>
      <c r="G51" s="26" t="n">
        <v>752</v>
      </c>
      <c r="H51" s="26" t="n">
        <v>314</v>
      </c>
      <c r="I51" s="26" t="n">
        <v>35517</v>
      </c>
    </row>
    <row r="52">
      <c r="A52" s="24" t="n">
        <v>45833</v>
      </c>
      <c r="B52" s="25" t="inlineStr">
        <is>
          <t>E-Mail</t>
        </is>
      </c>
      <c r="C52" s="25" t="inlineStr">
        <is>
          <t>Reels</t>
        </is>
      </c>
      <c r="D52" s="25" t="inlineStr">
        <is>
          <t>Inhalt #51</t>
        </is>
      </c>
      <c r="E52" s="25" t="inlineStr">
        <is>
          <t>Anna Bauer</t>
        </is>
      </c>
      <c r="F52" s="25" t="inlineStr">
        <is>
          <t>Prüfung</t>
        </is>
      </c>
      <c r="G52" s="26" t="n">
        <v>2986</v>
      </c>
      <c r="H52" s="26" t="n">
        <v>42</v>
      </c>
      <c r="I52" s="26" t="n">
        <v>45769</v>
      </c>
    </row>
    <row r="53">
      <c r="A53" s="24" t="n">
        <v>45935</v>
      </c>
      <c r="B53" s="25" t="inlineStr">
        <is>
          <t>YouTube</t>
        </is>
      </c>
      <c r="C53" s="25" t="inlineStr">
        <is>
          <t>Artikel</t>
        </is>
      </c>
      <c r="D53" s="25" t="inlineStr">
        <is>
          <t>Inhalt #52</t>
        </is>
      </c>
      <c r="E53" s="25" t="inlineStr">
        <is>
          <t>Julia Schmidt</t>
        </is>
      </c>
      <c r="F53" s="25" t="inlineStr">
        <is>
          <t>Veröffentlicht</t>
        </is>
      </c>
      <c r="G53" s="26" t="n">
        <v>329</v>
      </c>
      <c r="H53" s="26" t="n">
        <v>349</v>
      </c>
      <c r="I53" s="26" t="n">
        <v>74728</v>
      </c>
    </row>
    <row r="54">
      <c r="A54" s="24" t="n">
        <v>45971</v>
      </c>
      <c r="B54" s="25" t="inlineStr">
        <is>
          <t>YouTube</t>
        </is>
      </c>
      <c r="C54" s="25" t="inlineStr">
        <is>
          <t>Video</t>
        </is>
      </c>
      <c r="D54" s="25" t="inlineStr">
        <is>
          <t>Inhalt #53</t>
        </is>
      </c>
      <c r="E54" s="25" t="inlineStr">
        <is>
          <t>Sophia Becker</t>
        </is>
      </c>
      <c r="F54" s="25" t="inlineStr">
        <is>
          <t>Entwurf</t>
        </is>
      </c>
      <c r="G54" s="26" t="n">
        <v>4634</v>
      </c>
      <c r="H54" s="26" t="n">
        <v>309</v>
      </c>
      <c r="I54" s="26" t="n">
        <v>56814</v>
      </c>
    </row>
    <row r="55">
      <c r="A55" s="24" t="n">
        <v>45973</v>
      </c>
      <c r="B55" s="25" t="inlineStr">
        <is>
          <t>LinkedIn</t>
        </is>
      </c>
      <c r="C55" s="25" t="inlineStr">
        <is>
          <t>Video</t>
        </is>
      </c>
      <c r="D55" s="25" t="inlineStr">
        <is>
          <t>Inhalt #54</t>
        </is>
      </c>
      <c r="E55" s="25" t="inlineStr">
        <is>
          <t>Lea Wagner</t>
        </is>
      </c>
      <c r="F55" s="25" t="inlineStr">
        <is>
          <t>Prüfung</t>
        </is>
      </c>
      <c r="G55" s="26" t="n">
        <v>487</v>
      </c>
      <c r="H55" s="26" t="n">
        <v>34</v>
      </c>
      <c r="I55" s="26" t="n">
        <v>68741</v>
      </c>
    </row>
    <row r="56">
      <c r="A56" s="24" t="n">
        <v>45895</v>
      </c>
      <c r="B56" s="25" t="inlineStr">
        <is>
          <t>LinkedIn</t>
        </is>
      </c>
      <c r="C56" s="25" t="inlineStr">
        <is>
          <t>Story</t>
        </is>
      </c>
      <c r="D56" s="25" t="inlineStr">
        <is>
          <t>Inhalt #55</t>
        </is>
      </c>
      <c r="E56" s="25" t="inlineStr">
        <is>
          <t>Anna Bauer</t>
        </is>
      </c>
      <c r="F56" s="25" t="inlineStr">
        <is>
          <t>Veröffentlicht</t>
        </is>
      </c>
      <c r="G56" s="26" t="n">
        <v>936</v>
      </c>
      <c r="H56" s="26" t="n">
        <v>90</v>
      </c>
      <c r="I56" s="26" t="n">
        <v>62479</v>
      </c>
    </row>
    <row r="57">
      <c r="A57" s="24" t="n">
        <v>45697</v>
      </c>
      <c r="B57" s="25" t="inlineStr">
        <is>
          <t>Instagram</t>
        </is>
      </c>
      <c r="C57" s="25" t="inlineStr">
        <is>
          <t>Bild</t>
        </is>
      </c>
      <c r="D57" s="25" t="inlineStr">
        <is>
          <t>Inhalt #56</t>
        </is>
      </c>
      <c r="E57" s="25" t="inlineStr">
        <is>
          <t>Jonas Klein</t>
        </is>
      </c>
      <c r="F57" s="25" t="inlineStr">
        <is>
          <t>Veröffentlicht</t>
        </is>
      </c>
      <c r="G57" s="26" t="n">
        <v>1994</v>
      </c>
      <c r="H57" s="26" t="n">
        <v>124</v>
      </c>
      <c r="I57" s="26" t="n">
        <v>51063</v>
      </c>
    </row>
    <row r="58">
      <c r="A58" s="24" t="n">
        <v>45992</v>
      </c>
      <c r="B58" s="25" t="inlineStr">
        <is>
          <t>TikTok</t>
        </is>
      </c>
      <c r="C58" s="25" t="inlineStr">
        <is>
          <t>Bild</t>
        </is>
      </c>
      <c r="D58" s="25" t="inlineStr">
        <is>
          <t>Inhalt #57</t>
        </is>
      </c>
      <c r="E58" s="25" t="inlineStr">
        <is>
          <t>Lea Wagner</t>
        </is>
      </c>
      <c r="F58" s="25" t="inlineStr">
        <is>
          <t>Veröffentlicht</t>
        </is>
      </c>
      <c r="G58" s="26" t="n">
        <v>4325</v>
      </c>
      <c r="H58" s="26" t="n">
        <v>137</v>
      </c>
      <c r="I58" s="26" t="n">
        <v>74340</v>
      </c>
    </row>
    <row r="59">
      <c r="A59" s="24" t="n">
        <v>45891</v>
      </c>
      <c r="B59" s="25" t="inlineStr">
        <is>
          <t>E-Mail</t>
        </is>
      </c>
      <c r="C59" s="25" t="inlineStr">
        <is>
          <t>Video</t>
        </is>
      </c>
      <c r="D59" s="25" t="inlineStr">
        <is>
          <t>Inhalt #58</t>
        </is>
      </c>
      <c r="E59" s="25" t="inlineStr">
        <is>
          <t>Maximilian Weber</t>
        </is>
      </c>
      <c r="F59" s="25" t="inlineStr">
        <is>
          <t>Geplant</t>
        </is>
      </c>
      <c r="G59" s="26" t="n">
        <v>1925</v>
      </c>
      <c r="H59" s="26" t="n">
        <v>305</v>
      </c>
      <c r="I59" s="26" t="n">
        <v>66316</v>
      </c>
    </row>
    <row r="60">
      <c r="A60" s="24" t="n">
        <v>46004</v>
      </c>
      <c r="B60" s="25" t="inlineStr">
        <is>
          <t>Facebook</t>
        </is>
      </c>
      <c r="C60" s="25" t="inlineStr">
        <is>
          <t>Story</t>
        </is>
      </c>
      <c r="D60" s="25" t="inlineStr">
        <is>
          <t>Inhalt #59</t>
        </is>
      </c>
      <c r="E60" s="25" t="inlineStr">
        <is>
          <t>Sophia Becker</t>
        </is>
      </c>
      <c r="F60" s="25" t="inlineStr">
        <is>
          <t>Veröffentlicht</t>
        </is>
      </c>
      <c r="G60" s="26" t="n">
        <v>389</v>
      </c>
      <c r="H60" s="26" t="n">
        <v>7</v>
      </c>
      <c r="I60" s="26" t="n">
        <v>35588</v>
      </c>
    </row>
    <row r="61">
      <c r="A61" s="24" t="n">
        <v>46001</v>
      </c>
      <c r="B61" s="25" t="inlineStr">
        <is>
          <t>E-Mail</t>
        </is>
      </c>
      <c r="C61" s="25" t="inlineStr">
        <is>
          <t>Video</t>
        </is>
      </c>
      <c r="D61" s="25" t="inlineStr">
        <is>
          <t>Inhalt #60</t>
        </is>
      </c>
      <c r="E61" s="25" t="inlineStr">
        <is>
          <t>Lukas Fischer</t>
        </is>
      </c>
      <c r="F61" s="25" t="inlineStr">
        <is>
          <t>Veröffentlicht</t>
        </is>
      </c>
      <c r="G61" s="26" t="n">
        <v>1645</v>
      </c>
      <c r="H61" s="26" t="n">
        <v>106</v>
      </c>
      <c r="I61" s="26" t="n">
        <v>34100</v>
      </c>
    </row>
    <row r="62">
      <c r="A62" s="24" t="n">
        <v>45874</v>
      </c>
      <c r="B62" s="25" t="inlineStr">
        <is>
          <t>LinkedIn</t>
        </is>
      </c>
      <c r="C62" s="25" t="inlineStr">
        <is>
          <t>Story</t>
        </is>
      </c>
      <c r="D62" s="25" t="inlineStr">
        <is>
          <t>Inhalt #61</t>
        </is>
      </c>
      <c r="E62" s="25" t="inlineStr">
        <is>
          <t>Sophia Becker</t>
        </is>
      </c>
      <c r="F62" s="25" t="inlineStr">
        <is>
          <t>Veröffentlicht</t>
        </is>
      </c>
      <c r="G62" s="26" t="n">
        <v>572</v>
      </c>
      <c r="H62" s="26" t="n">
        <v>133</v>
      </c>
      <c r="I62" s="26" t="n">
        <v>67588</v>
      </c>
    </row>
    <row r="63">
      <c r="A63" s="24" t="n">
        <v>45723</v>
      </c>
      <c r="B63" s="25" t="inlineStr">
        <is>
          <t>TikTok</t>
        </is>
      </c>
      <c r="C63" s="25" t="inlineStr">
        <is>
          <t>Live</t>
        </is>
      </c>
      <c r="D63" s="25" t="inlineStr">
        <is>
          <t>Inhalt #62</t>
        </is>
      </c>
      <c r="E63" s="25" t="inlineStr">
        <is>
          <t>Anna Bauer</t>
        </is>
      </c>
      <c r="F63" s="25" t="inlineStr">
        <is>
          <t>Geplant</t>
        </is>
      </c>
      <c r="G63" s="26" t="n">
        <v>3582</v>
      </c>
      <c r="H63" s="26" t="n">
        <v>312</v>
      </c>
      <c r="I63" s="26" t="n">
        <v>78850</v>
      </c>
    </row>
    <row r="64">
      <c r="A64" s="24" t="n">
        <v>45658</v>
      </c>
      <c r="B64" s="25" t="inlineStr">
        <is>
          <t>Instagram</t>
        </is>
      </c>
      <c r="C64" s="25" t="inlineStr">
        <is>
          <t>Live</t>
        </is>
      </c>
      <c r="D64" s="25" t="inlineStr">
        <is>
          <t>Inhalt #63</t>
        </is>
      </c>
      <c r="E64" s="25" t="inlineStr">
        <is>
          <t>Maximilian Weber</t>
        </is>
      </c>
      <c r="F64" s="25" t="inlineStr">
        <is>
          <t>Entwurf</t>
        </is>
      </c>
      <c r="G64" s="26" t="n">
        <v>1686</v>
      </c>
      <c r="H64" s="26" t="n">
        <v>22</v>
      </c>
      <c r="I64" s="26" t="n">
        <v>35880</v>
      </c>
    </row>
    <row r="65">
      <c r="A65" s="24" t="n">
        <v>45734</v>
      </c>
      <c r="B65" s="25" t="inlineStr">
        <is>
          <t>Facebook</t>
        </is>
      </c>
      <c r="C65" s="25" t="inlineStr">
        <is>
          <t>Live</t>
        </is>
      </c>
      <c r="D65" s="25" t="inlineStr">
        <is>
          <t>Inhalt #64</t>
        </is>
      </c>
      <c r="E65" s="25" t="inlineStr">
        <is>
          <t>Sophia Becker</t>
        </is>
      </c>
      <c r="F65" s="25" t="inlineStr">
        <is>
          <t>Veröffentlicht</t>
        </is>
      </c>
      <c r="G65" s="26" t="n">
        <v>3150</v>
      </c>
      <c r="H65" s="26" t="n">
        <v>54</v>
      </c>
      <c r="I65" s="26" t="n">
        <v>3268</v>
      </c>
    </row>
    <row r="66">
      <c r="A66" s="24" t="n">
        <v>45942</v>
      </c>
      <c r="B66" s="25" t="inlineStr">
        <is>
          <t>TikTok</t>
        </is>
      </c>
      <c r="C66" s="25" t="inlineStr">
        <is>
          <t>Reels</t>
        </is>
      </c>
      <c r="D66" s="25" t="inlineStr">
        <is>
          <t>Inhalt #65</t>
        </is>
      </c>
      <c r="E66" s="25" t="inlineStr">
        <is>
          <t>Anna Bauer</t>
        </is>
      </c>
      <c r="F66" s="25" t="inlineStr">
        <is>
          <t>Entwurf</t>
        </is>
      </c>
      <c r="G66" s="26" t="n">
        <v>1394</v>
      </c>
      <c r="H66" s="26" t="n">
        <v>169</v>
      </c>
      <c r="I66" s="26" t="n">
        <v>66281</v>
      </c>
    </row>
    <row r="67">
      <c r="A67" s="24" t="n">
        <v>45963</v>
      </c>
      <c r="B67" s="25" t="inlineStr">
        <is>
          <t>Facebook</t>
        </is>
      </c>
      <c r="C67" s="25" t="inlineStr">
        <is>
          <t>Live</t>
        </is>
      </c>
      <c r="D67" s="25" t="inlineStr">
        <is>
          <t>Inhalt #66</t>
        </is>
      </c>
      <c r="E67" s="25" t="inlineStr">
        <is>
          <t>Sophia Becker</t>
        </is>
      </c>
      <c r="F67" s="25" t="inlineStr">
        <is>
          <t>Entwurf</t>
        </is>
      </c>
      <c r="G67" s="26" t="n">
        <v>911</v>
      </c>
      <c r="H67" s="26" t="n">
        <v>11</v>
      </c>
      <c r="I67" s="26" t="n">
        <v>38512</v>
      </c>
    </row>
    <row r="68">
      <c r="A68" s="24" t="n">
        <v>45739</v>
      </c>
      <c r="B68" s="25" t="inlineStr">
        <is>
          <t>E-Mail</t>
        </is>
      </c>
      <c r="C68" s="25" t="inlineStr">
        <is>
          <t>Artikel</t>
        </is>
      </c>
      <c r="D68" s="25" t="inlineStr">
        <is>
          <t>Inhalt #67</t>
        </is>
      </c>
      <c r="E68" s="25" t="inlineStr">
        <is>
          <t>Anna Bauer</t>
        </is>
      </c>
      <c r="F68" s="25" t="inlineStr">
        <is>
          <t>Veröffentlicht</t>
        </is>
      </c>
      <c r="G68" s="26" t="n">
        <v>2383</v>
      </c>
      <c r="H68" s="26" t="n">
        <v>238</v>
      </c>
      <c r="I68" s="26" t="n">
        <v>42047</v>
      </c>
    </row>
    <row r="69">
      <c r="A69" s="24" t="n">
        <v>45922</v>
      </c>
      <c r="B69" s="25" t="inlineStr">
        <is>
          <t>TikTok</t>
        </is>
      </c>
      <c r="C69" s="25" t="inlineStr">
        <is>
          <t>Bild</t>
        </is>
      </c>
      <c r="D69" s="25" t="inlineStr">
        <is>
          <t>Inhalt #68</t>
        </is>
      </c>
      <c r="E69" s="25" t="inlineStr">
        <is>
          <t>Jonas Klein</t>
        </is>
      </c>
      <c r="F69" s="25" t="inlineStr">
        <is>
          <t>Veröffentlicht</t>
        </is>
      </c>
      <c r="G69" s="26" t="n">
        <v>1219</v>
      </c>
      <c r="H69" s="26" t="n">
        <v>14</v>
      </c>
      <c r="I69" s="26" t="n">
        <v>78918</v>
      </c>
    </row>
    <row r="70">
      <c r="A70" s="24" t="n">
        <v>45693</v>
      </c>
      <c r="B70" s="25" t="inlineStr">
        <is>
          <t>LinkedIn</t>
        </is>
      </c>
      <c r="C70" s="25" t="inlineStr">
        <is>
          <t>Artikel</t>
        </is>
      </c>
      <c r="D70" s="25" t="inlineStr">
        <is>
          <t>Inhalt #69</t>
        </is>
      </c>
      <c r="E70" s="25" t="inlineStr">
        <is>
          <t>Maximilian Weber</t>
        </is>
      </c>
      <c r="F70" s="25" t="inlineStr">
        <is>
          <t>Geplant</t>
        </is>
      </c>
      <c r="G70" s="26" t="n">
        <v>3017</v>
      </c>
      <c r="H70" s="26" t="n">
        <v>194</v>
      </c>
      <c r="I70" s="26" t="n">
        <v>3079</v>
      </c>
    </row>
    <row r="71">
      <c r="A71" s="24" t="n">
        <v>45667</v>
      </c>
      <c r="B71" s="25" t="inlineStr">
        <is>
          <t>Instagram</t>
        </is>
      </c>
      <c r="C71" s="25" t="inlineStr">
        <is>
          <t>Bild</t>
        </is>
      </c>
      <c r="D71" s="25" t="inlineStr">
        <is>
          <t>Inhalt #70</t>
        </is>
      </c>
      <c r="E71" s="25" t="inlineStr">
        <is>
          <t>Tim Schneider</t>
        </is>
      </c>
      <c r="F71" s="25" t="inlineStr">
        <is>
          <t>Geplant</t>
        </is>
      </c>
      <c r="G71" s="26" t="n">
        <v>2599</v>
      </c>
      <c r="H71" s="26" t="n">
        <v>98</v>
      </c>
      <c r="I71" s="26" t="n">
        <v>36978</v>
      </c>
    </row>
    <row r="72">
      <c r="A72" s="24" t="n">
        <v>45762</v>
      </c>
      <c r="B72" s="25" t="inlineStr">
        <is>
          <t>Instagram</t>
        </is>
      </c>
      <c r="C72" s="25" t="inlineStr">
        <is>
          <t>Reels</t>
        </is>
      </c>
      <c r="D72" s="25" t="inlineStr">
        <is>
          <t>Inhalt #71</t>
        </is>
      </c>
      <c r="E72" s="25" t="inlineStr">
        <is>
          <t>Lukas Fischer</t>
        </is>
      </c>
      <c r="F72" s="25" t="inlineStr">
        <is>
          <t>Veröffentlicht</t>
        </is>
      </c>
      <c r="G72" s="26" t="n">
        <v>2659</v>
      </c>
      <c r="H72" s="26" t="n">
        <v>167</v>
      </c>
      <c r="I72" s="26" t="n">
        <v>18410</v>
      </c>
    </row>
    <row r="73">
      <c r="A73" s="24" t="n">
        <v>45696</v>
      </c>
      <c r="B73" s="25" t="inlineStr">
        <is>
          <t>TikTok</t>
        </is>
      </c>
      <c r="C73" s="25" t="inlineStr">
        <is>
          <t>Artikel</t>
        </is>
      </c>
      <c r="D73" s="25" t="inlineStr">
        <is>
          <t>Inhalt #72</t>
        </is>
      </c>
      <c r="E73" s="25" t="inlineStr">
        <is>
          <t>Jonas Klein</t>
        </is>
      </c>
      <c r="F73" s="25" t="inlineStr">
        <is>
          <t>Prüfung</t>
        </is>
      </c>
      <c r="G73" s="26" t="n">
        <v>1325</v>
      </c>
      <c r="H73" s="26" t="n">
        <v>76</v>
      </c>
      <c r="I73" s="26" t="n">
        <v>78222</v>
      </c>
    </row>
    <row r="74">
      <c r="A74" s="24" t="n">
        <v>45695</v>
      </c>
      <c r="B74" s="25" t="inlineStr">
        <is>
          <t>Facebook</t>
        </is>
      </c>
      <c r="C74" s="25" t="inlineStr">
        <is>
          <t>Video</t>
        </is>
      </c>
      <c r="D74" s="25" t="inlineStr">
        <is>
          <t>Inhalt #73</t>
        </is>
      </c>
      <c r="E74" s="25" t="inlineStr">
        <is>
          <t>Lea Wagner</t>
        </is>
      </c>
      <c r="F74" s="25" t="inlineStr">
        <is>
          <t>Prüfung</t>
        </is>
      </c>
      <c r="G74" s="26" t="n">
        <v>183</v>
      </c>
      <c r="H74" s="26" t="n">
        <v>262</v>
      </c>
      <c r="I74" s="26" t="n">
        <v>50576</v>
      </c>
    </row>
    <row r="75">
      <c r="A75" s="24" t="n">
        <v>45762</v>
      </c>
      <c r="B75" s="25" t="inlineStr">
        <is>
          <t>X (Twitter)</t>
        </is>
      </c>
      <c r="C75" s="25" t="inlineStr">
        <is>
          <t>Video</t>
        </is>
      </c>
      <c r="D75" s="25" t="inlineStr">
        <is>
          <t>Inhalt #74</t>
        </is>
      </c>
      <c r="E75" s="25" t="inlineStr">
        <is>
          <t>Julia Schmidt</t>
        </is>
      </c>
      <c r="F75" s="25" t="inlineStr">
        <is>
          <t>Prüfung</t>
        </is>
      </c>
      <c r="G75" s="26" t="n">
        <v>3421</v>
      </c>
      <c r="H75" s="26" t="n">
        <v>264</v>
      </c>
      <c r="I75" s="26" t="n">
        <v>47781</v>
      </c>
    </row>
    <row r="76">
      <c r="A76" s="24" t="n">
        <v>45953</v>
      </c>
      <c r="B76" s="25" t="inlineStr">
        <is>
          <t>E-Mail</t>
        </is>
      </c>
      <c r="C76" s="25" t="inlineStr">
        <is>
          <t>Video</t>
        </is>
      </c>
      <c r="D76" s="25" t="inlineStr">
        <is>
          <t>Inhalt #75</t>
        </is>
      </c>
      <c r="E76" s="25" t="inlineStr">
        <is>
          <t>Maximilian Weber</t>
        </is>
      </c>
      <c r="F76" s="25" t="inlineStr">
        <is>
          <t>Veröffentlicht</t>
        </is>
      </c>
      <c r="G76" s="26" t="n">
        <v>3036</v>
      </c>
      <c r="H76" s="26" t="n">
        <v>247</v>
      </c>
      <c r="I76" s="26" t="n">
        <v>36753</v>
      </c>
    </row>
    <row r="77">
      <c r="A77" s="24" t="n">
        <v>45659</v>
      </c>
      <c r="B77" s="25" t="inlineStr">
        <is>
          <t>X (Twitter)</t>
        </is>
      </c>
      <c r="C77" s="25" t="inlineStr">
        <is>
          <t>Video</t>
        </is>
      </c>
      <c r="D77" s="25" t="inlineStr">
        <is>
          <t>Inhalt #76</t>
        </is>
      </c>
      <c r="E77" s="25" t="inlineStr">
        <is>
          <t>Lukas Fischer</t>
        </is>
      </c>
      <c r="F77" s="25" t="inlineStr">
        <is>
          <t>Veröffentlicht</t>
        </is>
      </c>
      <c r="G77" s="26" t="n">
        <v>3331</v>
      </c>
      <c r="H77" s="26" t="n">
        <v>69</v>
      </c>
      <c r="I77" s="26" t="n">
        <v>72007</v>
      </c>
    </row>
    <row r="78">
      <c r="A78" s="24" t="n">
        <v>45722</v>
      </c>
      <c r="B78" s="25" t="inlineStr">
        <is>
          <t>Instagram</t>
        </is>
      </c>
      <c r="C78" s="25" t="inlineStr">
        <is>
          <t>Bild</t>
        </is>
      </c>
      <c r="D78" s="25" t="inlineStr">
        <is>
          <t>Inhalt #77</t>
        </is>
      </c>
      <c r="E78" s="25" t="inlineStr">
        <is>
          <t>Jonas Klein</t>
        </is>
      </c>
      <c r="F78" s="25" t="inlineStr">
        <is>
          <t>Geplant</t>
        </is>
      </c>
      <c r="G78" s="26" t="n">
        <v>2297</v>
      </c>
      <c r="H78" s="26" t="n">
        <v>200</v>
      </c>
      <c r="I78" s="26" t="n">
        <v>5532</v>
      </c>
    </row>
    <row r="79">
      <c r="A79" s="24" t="n">
        <v>45836</v>
      </c>
      <c r="B79" s="25" t="inlineStr">
        <is>
          <t>Instagram</t>
        </is>
      </c>
      <c r="C79" s="25" t="inlineStr">
        <is>
          <t>Reels</t>
        </is>
      </c>
      <c r="D79" s="25" t="inlineStr">
        <is>
          <t>Inhalt #78</t>
        </is>
      </c>
      <c r="E79" s="25" t="inlineStr">
        <is>
          <t>Tim Schneider</t>
        </is>
      </c>
      <c r="F79" s="25" t="inlineStr">
        <is>
          <t>Veröffentlicht</t>
        </is>
      </c>
      <c r="G79" s="26" t="n">
        <v>3063</v>
      </c>
      <c r="H79" s="26" t="n">
        <v>15</v>
      </c>
      <c r="I79" s="26" t="n">
        <v>53056</v>
      </c>
    </row>
    <row r="80">
      <c r="A80" s="24" t="n">
        <v>45892</v>
      </c>
      <c r="B80" s="25" t="inlineStr">
        <is>
          <t>X (Twitter)</t>
        </is>
      </c>
      <c r="C80" s="25" t="inlineStr">
        <is>
          <t>Reels</t>
        </is>
      </c>
      <c r="D80" s="25" t="inlineStr">
        <is>
          <t>Inhalt #79</t>
        </is>
      </c>
      <c r="E80" s="25" t="inlineStr">
        <is>
          <t>Tim Schneider</t>
        </is>
      </c>
      <c r="F80" s="25" t="inlineStr">
        <is>
          <t>Entwurf</t>
        </is>
      </c>
      <c r="G80" s="26" t="n">
        <v>2728</v>
      </c>
      <c r="H80" s="26" t="n">
        <v>26</v>
      </c>
      <c r="I80" s="26" t="n">
        <v>12812</v>
      </c>
    </row>
    <row r="81">
      <c r="A81" s="24" t="n">
        <v>45829</v>
      </c>
      <c r="B81" s="25" t="inlineStr">
        <is>
          <t>TikTok</t>
        </is>
      </c>
      <c r="C81" s="25" t="inlineStr">
        <is>
          <t>Live</t>
        </is>
      </c>
      <c r="D81" s="25" t="inlineStr">
        <is>
          <t>Inhalt #80</t>
        </is>
      </c>
      <c r="E81" s="25" t="inlineStr">
        <is>
          <t>Tim Schneider</t>
        </is>
      </c>
      <c r="F81" s="25" t="inlineStr">
        <is>
          <t>Veröffentlicht</t>
        </is>
      </c>
      <c r="G81" s="26" t="n">
        <v>1089</v>
      </c>
      <c r="H81" s="26" t="n">
        <v>306</v>
      </c>
      <c r="I81" s="26" t="n">
        <v>49220</v>
      </c>
    </row>
    <row r="82">
      <c r="A82" s="24" t="n">
        <v>45860</v>
      </c>
      <c r="B82" s="25" t="inlineStr">
        <is>
          <t>Facebook</t>
        </is>
      </c>
      <c r="C82" s="25" t="inlineStr">
        <is>
          <t>Reels</t>
        </is>
      </c>
      <c r="D82" s="25" t="inlineStr">
        <is>
          <t>Inhalt #81</t>
        </is>
      </c>
      <c r="E82" s="25" t="inlineStr">
        <is>
          <t>Anna Bauer</t>
        </is>
      </c>
      <c r="F82" s="25" t="inlineStr">
        <is>
          <t>Entwurf</t>
        </is>
      </c>
      <c r="G82" s="26" t="n">
        <v>497</v>
      </c>
      <c r="H82" s="26" t="n">
        <v>9</v>
      </c>
      <c r="I82" s="26" t="n">
        <v>35738</v>
      </c>
    </row>
    <row r="83">
      <c r="A83" s="24" t="n">
        <v>45877</v>
      </c>
      <c r="B83" s="25" t="inlineStr">
        <is>
          <t>YouTube</t>
        </is>
      </c>
      <c r="C83" s="25" t="inlineStr">
        <is>
          <t>Video</t>
        </is>
      </c>
      <c r="D83" s="25" t="inlineStr">
        <is>
          <t>Inhalt #82</t>
        </is>
      </c>
      <c r="E83" s="25" t="inlineStr">
        <is>
          <t>Maximilian Weber</t>
        </is>
      </c>
      <c r="F83" s="25" t="inlineStr">
        <is>
          <t>Veröffentlicht</t>
        </is>
      </c>
      <c r="G83" s="26" t="n">
        <v>1627</v>
      </c>
      <c r="H83" s="26" t="n">
        <v>266</v>
      </c>
      <c r="I83" s="26" t="n">
        <v>32885</v>
      </c>
    </row>
    <row r="84">
      <c r="A84" s="24" t="n">
        <v>45697</v>
      </c>
      <c r="B84" s="25" t="inlineStr">
        <is>
          <t>X (Twitter)</t>
        </is>
      </c>
      <c r="C84" s="25" t="inlineStr">
        <is>
          <t>Live</t>
        </is>
      </c>
      <c r="D84" s="25" t="inlineStr">
        <is>
          <t>Inhalt #83</t>
        </is>
      </c>
      <c r="E84" s="25" t="inlineStr">
        <is>
          <t>Jonas Klein</t>
        </is>
      </c>
      <c r="F84" s="25" t="inlineStr">
        <is>
          <t>Veröffentlicht</t>
        </is>
      </c>
      <c r="G84" s="26" t="n">
        <v>2559</v>
      </c>
      <c r="H84" s="26" t="n">
        <v>65</v>
      </c>
      <c r="I84" s="26" t="n">
        <v>41753</v>
      </c>
    </row>
    <row r="85">
      <c r="A85" s="24" t="n">
        <v>45888</v>
      </c>
      <c r="B85" s="25" t="inlineStr">
        <is>
          <t>TikTok</t>
        </is>
      </c>
      <c r="C85" s="25" t="inlineStr">
        <is>
          <t>Bild</t>
        </is>
      </c>
      <c r="D85" s="25" t="inlineStr">
        <is>
          <t>Inhalt #84</t>
        </is>
      </c>
      <c r="E85" s="25" t="inlineStr">
        <is>
          <t>Lukas Fischer</t>
        </is>
      </c>
      <c r="F85" s="25" t="inlineStr">
        <is>
          <t>Entwurf</t>
        </is>
      </c>
      <c r="G85" s="26" t="n">
        <v>3474</v>
      </c>
      <c r="H85" s="26" t="n">
        <v>326</v>
      </c>
      <c r="I85" s="26" t="n">
        <v>60906</v>
      </c>
    </row>
    <row r="86">
      <c r="A86" s="24" t="n">
        <v>45845</v>
      </c>
      <c r="B86" s="25" t="inlineStr">
        <is>
          <t>Instagram</t>
        </is>
      </c>
      <c r="C86" s="25" t="inlineStr">
        <is>
          <t>Reels</t>
        </is>
      </c>
      <c r="D86" s="25" t="inlineStr">
        <is>
          <t>Inhalt #85</t>
        </is>
      </c>
      <c r="E86" s="25" t="inlineStr">
        <is>
          <t>Tim Schneider</t>
        </is>
      </c>
      <c r="F86" s="25" t="inlineStr">
        <is>
          <t>Geplant</t>
        </is>
      </c>
      <c r="G86" s="26" t="n">
        <v>3678</v>
      </c>
      <c r="H86" s="26" t="n">
        <v>49</v>
      </c>
      <c r="I86" s="26" t="n">
        <v>48661</v>
      </c>
    </row>
    <row r="87">
      <c r="A87" s="24" t="n">
        <v>45886</v>
      </c>
      <c r="B87" s="25" t="inlineStr">
        <is>
          <t>E-Mail</t>
        </is>
      </c>
      <c r="C87" s="25" t="inlineStr">
        <is>
          <t>Story</t>
        </is>
      </c>
      <c r="D87" s="25" t="inlineStr">
        <is>
          <t>Inhalt #86</t>
        </is>
      </c>
      <c r="E87" s="25" t="inlineStr">
        <is>
          <t>Jonas Klein</t>
        </is>
      </c>
      <c r="F87" s="25" t="inlineStr">
        <is>
          <t>Geplant</t>
        </is>
      </c>
      <c r="G87" s="26" t="n">
        <v>2208</v>
      </c>
      <c r="H87" s="26" t="n">
        <v>274</v>
      </c>
      <c r="I87" s="26" t="n">
        <v>29039</v>
      </c>
    </row>
    <row r="88">
      <c r="A88" s="24" t="n">
        <v>45927</v>
      </c>
      <c r="B88" s="25" t="inlineStr">
        <is>
          <t>TikTok</t>
        </is>
      </c>
      <c r="C88" s="25" t="inlineStr">
        <is>
          <t>Video</t>
        </is>
      </c>
      <c r="D88" s="25" t="inlineStr">
        <is>
          <t>Inhalt #87</t>
        </is>
      </c>
      <c r="E88" s="25" t="inlineStr">
        <is>
          <t>Maximilian Weber</t>
        </is>
      </c>
      <c r="F88" s="25" t="inlineStr">
        <is>
          <t>Prüfung</t>
        </is>
      </c>
      <c r="G88" s="26" t="n">
        <v>962</v>
      </c>
      <c r="H88" s="26" t="n">
        <v>257</v>
      </c>
      <c r="I88" s="26" t="n">
        <v>36149</v>
      </c>
    </row>
    <row r="89">
      <c r="A89" s="24" t="n">
        <v>46003</v>
      </c>
      <c r="B89" s="25" t="inlineStr">
        <is>
          <t>E-Mail</t>
        </is>
      </c>
      <c r="C89" s="25" t="inlineStr">
        <is>
          <t>Reels</t>
        </is>
      </c>
      <c r="D89" s="25" t="inlineStr">
        <is>
          <t>Inhalt #88</t>
        </is>
      </c>
      <c r="E89" s="25" t="inlineStr">
        <is>
          <t>Jonas Klein</t>
        </is>
      </c>
      <c r="F89" s="25" t="inlineStr">
        <is>
          <t>Entwurf</t>
        </is>
      </c>
      <c r="G89" s="26" t="n">
        <v>3820</v>
      </c>
      <c r="H89" s="26" t="n">
        <v>125</v>
      </c>
      <c r="I89" s="26" t="n">
        <v>62030</v>
      </c>
    </row>
    <row r="90">
      <c r="A90" s="24" t="n">
        <v>45987</v>
      </c>
      <c r="B90" s="25" t="inlineStr">
        <is>
          <t>X (Twitter)</t>
        </is>
      </c>
      <c r="C90" s="25" t="inlineStr">
        <is>
          <t>Artikel</t>
        </is>
      </c>
      <c r="D90" s="25" t="inlineStr">
        <is>
          <t>Inhalt #89</t>
        </is>
      </c>
      <c r="E90" s="25" t="inlineStr">
        <is>
          <t>Lea Wagner</t>
        </is>
      </c>
      <c r="F90" s="25" t="inlineStr">
        <is>
          <t>Veröffentlicht</t>
        </is>
      </c>
      <c r="G90" s="26" t="n">
        <v>4983</v>
      </c>
      <c r="H90" s="26" t="n">
        <v>325</v>
      </c>
      <c r="I90" s="26" t="n">
        <v>74764</v>
      </c>
    </row>
    <row r="91">
      <c r="A91" s="24" t="n">
        <v>45758</v>
      </c>
      <c r="B91" s="25" t="inlineStr">
        <is>
          <t>YouTube</t>
        </is>
      </c>
      <c r="C91" s="25" t="inlineStr">
        <is>
          <t>Artikel</t>
        </is>
      </c>
      <c r="D91" s="25" t="inlineStr">
        <is>
          <t>Inhalt #90</t>
        </is>
      </c>
      <c r="E91" s="25" t="inlineStr">
        <is>
          <t>Jonas Klein</t>
        </is>
      </c>
      <c r="F91" s="25" t="inlineStr">
        <is>
          <t>Veröffentlicht</t>
        </is>
      </c>
      <c r="G91" s="26" t="n">
        <v>3101</v>
      </c>
      <c r="H91" s="26" t="n">
        <v>200</v>
      </c>
      <c r="I91" s="26" t="n">
        <v>79500</v>
      </c>
    </row>
    <row r="92">
      <c r="A92" s="24" t="n">
        <v>45892</v>
      </c>
      <c r="B92" s="25" t="inlineStr">
        <is>
          <t>Blog</t>
        </is>
      </c>
      <c r="C92" s="25" t="inlineStr">
        <is>
          <t>Reels</t>
        </is>
      </c>
      <c r="D92" s="25" t="inlineStr">
        <is>
          <t>Inhalt #91</t>
        </is>
      </c>
      <c r="E92" s="25" t="inlineStr">
        <is>
          <t>Maximilian Weber</t>
        </is>
      </c>
      <c r="F92" s="25" t="inlineStr">
        <is>
          <t>Veröffentlicht</t>
        </is>
      </c>
      <c r="G92" s="26" t="n">
        <v>3502</v>
      </c>
      <c r="H92" s="26" t="n">
        <v>241</v>
      </c>
      <c r="I92" s="26" t="n">
        <v>42812</v>
      </c>
    </row>
    <row r="93">
      <c r="A93" s="24" t="n">
        <v>45914</v>
      </c>
      <c r="B93" s="25" t="inlineStr">
        <is>
          <t>E-Mail</t>
        </is>
      </c>
      <c r="C93" s="25" t="inlineStr">
        <is>
          <t>Bild</t>
        </is>
      </c>
      <c r="D93" s="25" t="inlineStr">
        <is>
          <t>Inhalt #92</t>
        </is>
      </c>
      <c r="E93" s="25" t="inlineStr">
        <is>
          <t>Sophia Becker</t>
        </is>
      </c>
      <c r="F93" s="25" t="inlineStr">
        <is>
          <t>Geplant</t>
        </is>
      </c>
      <c r="G93" s="26" t="n">
        <v>431</v>
      </c>
      <c r="H93" s="26" t="n">
        <v>138</v>
      </c>
      <c r="I93" s="26" t="n">
        <v>32552</v>
      </c>
    </row>
    <row r="94">
      <c r="A94" s="24" t="n">
        <v>45906</v>
      </c>
      <c r="B94" s="25" t="inlineStr">
        <is>
          <t>Instagram</t>
        </is>
      </c>
      <c r="C94" s="25" t="inlineStr">
        <is>
          <t>Artikel</t>
        </is>
      </c>
      <c r="D94" s="25" t="inlineStr">
        <is>
          <t>Inhalt #93</t>
        </is>
      </c>
      <c r="E94" s="25" t="inlineStr">
        <is>
          <t>Lea Wagner</t>
        </is>
      </c>
      <c r="F94" s="25" t="inlineStr">
        <is>
          <t>Veröffentlicht</t>
        </is>
      </c>
      <c r="G94" s="26" t="n">
        <v>27</v>
      </c>
      <c r="H94" s="26" t="n">
        <v>175</v>
      </c>
      <c r="I94" s="26" t="n">
        <v>32788</v>
      </c>
    </row>
    <row r="95">
      <c r="A95" s="24" t="n">
        <v>45879</v>
      </c>
      <c r="B95" s="25" t="inlineStr">
        <is>
          <t>E-Mail</t>
        </is>
      </c>
      <c r="C95" s="25" t="inlineStr">
        <is>
          <t>Bild</t>
        </is>
      </c>
      <c r="D95" s="25" t="inlineStr">
        <is>
          <t>Inhalt #94</t>
        </is>
      </c>
      <c r="E95" s="25" t="inlineStr">
        <is>
          <t>Anna Bauer</t>
        </is>
      </c>
      <c r="F95" s="25" t="inlineStr">
        <is>
          <t>Veröffentlicht</t>
        </is>
      </c>
      <c r="G95" s="26" t="n">
        <v>2491</v>
      </c>
      <c r="H95" s="26" t="n">
        <v>15</v>
      </c>
      <c r="I95" s="26" t="n">
        <v>5976</v>
      </c>
    </row>
    <row r="96">
      <c r="A96" s="24" t="n">
        <v>45724</v>
      </c>
      <c r="B96" s="25" t="inlineStr">
        <is>
          <t>YouTube</t>
        </is>
      </c>
      <c r="C96" s="25" t="inlineStr">
        <is>
          <t>Reels</t>
        </is>
      </c>
      <c r="D96" s="25" t="inlineStr">
        <is>
          <t>Inhalt #95</t>
        </is>
      </c>
      <c r="E96" s="25" t="inlineStr">
        <is>
          <t>Julia Schmidt</t>
        </is>
      </c>
      <c r="F96" s="25" t="inlineStr">
        <is>
          <t>Veröffentlicht</t>
        </is>
      </c>
      <c r="G96" s="26" t="n">
        <v>2974</v>
      </c>
      <c r="H96" s="26" t="n">
        <v>193</v>
      </c>
      <c r="I96" s="26" t="n">
        <v>44444</v>
      </c>
    </row>
    <row r="97">
      <c r="A97" s="24" t="n">
        <v>45970</v>
      </c>
      <c r="B97" s="25" t="inlineStr">
        <is>
          <t>TikTok</t>
        </is>
      </c>
      <c r="C97" s="25" t="inlineStr">
        <is>
          <t>Live</t>
        </is>
      </c>
      <c r="D97" s="25" t="inlineStr">
        <is>
          <t>Inhalt #96</t>
        </is>
      </c>
      <c r="E97" s="25" t="inlineStr">
        <is>
          <t>Maximilian Weber</t>
        </is>
      </c>
      <c r="F97" s="25" t="inlineStr">
        <is>
          <t>Veröffentlicht</t>
        </is>
      </c>
      <c r="G97" s="26" t="n">
        <v>4514</v>
      </c>
      <c r="H97" s="26" t="n">
        <v>337</v>
      </c>
      <c r="I97" s="26" t="n">
        <v>11726</v>
      </c>
    </row>
    <row r="98">
      <c r="A98" s="24" t="n">
        <v>45850</v>
      </c>
      <c r="B98" s="25" t="inlineStr">
        <is>
          <t>Blog</t>
        </is>
      </c>
      <c r="C98" s="25" t="inlineStr">
        <is>
          <t>Bild</t>
        </is>
      </c>
      <c r="D98" s="25" t="inlineStr">
        <is>
          <t>Inhalt #97</t>
        </is>
      </c>
      <c r="E98" s="25" t="inlineStr">
        <is>
          <t>Tim Schneider</t>
        </is>
      </c>
      <c r="F98" s="25" t="inlineStr">
        <is>
          <t>Entwurf</t>
        </is>
      </c>
      <c r="G98" s="26" t="n">
        <v>3318</v>
      </c>
      <c r="H98" s="26" t="n">
        <v>333</v>
      </c>
      <c r="I98" s="26" t="n">
        <v>67656</v>
      </c>
    </row>
    <row r="99">
      <c r="A99" s="24" t="n">
        <v>45846</v>
      </c>
      <c r="B99" s="25" t="inlineStr">
        <is>
          <t>TikTok</t>
        </is>
      </c>
      <c r="C99" s="25" t="inlineStr">
        <is>
          <t>Reels</t>
        </is>
      </c>
      <c r="D99" s="25" t="inlineStr">
        <is>
          <t>Inhalt #98</t>
        </is>
      </c>
      <c r="E99" s="25" t="inlineStr">
        <is>
          <t>Jonas Klein</t>
        </is>
      </c>
      <c r="F99" s="25" t="inlineStr">
        <is>
          <t>Veröffentlicht</t>
        </is>
      </c>
      <c r="G99" s="26" t="n">
        <v>33</v>
      </c>
      <c r="H99" s="26" t="n">
        <v>52</v>
      </c>
      <c r="I99" s="26" t="n">
        <v>38644</v>
      </c>
    </row>
    <row r="100">
      <c r="A100" s="24" t="n">
        <v>45720</v>
      </c>
      <c r="B100" s="25" t="inlineStr">
        <is>
          <t>Blog</t>
        </is>
      </c>
      <c r="C100" s="25" t="inlineStr">
        <is>
          <t>Video</t>
        </is>
      </c>
      <c r="D100" s="25" t="inlineStr">
        <is>
          <t>Inhalt #99</t>
        </is>
      </c>
      <c r="E100" s="25" t="inlineStr">
        <is>
          <t>Jonas Klein</t>
        </is>
      </c>
      <c r="F100" s="25" t="inlineStr">
        <is>
          <t>Veröffentlicht</t>
        </is>
      </c>
      <c r="G100" s="26" t="n">
        <v>1918</v>
      </c>
      <c r="H100" s="26" t="n">
        <v>95</v>
      </c>
      <c r="I100" s="26" t="n">
        <v>42064</v>
      </c>
    </row>
    <row r="101">
      <c r="A101" s="24" t="n">
        <v>45749</v>
      </c>
      <c r="B101" s="25" t="inlineStr">
        <is>
          <t>Facebook</t>
        </is>
      </c>
      <c r="C101" s="25" t="inlineStr">
        <is>
          <t>Video</t>
        </is>
      </c>
      <c r="D101" s="25" t="inlineStr">
        <is>
          <t>Inhalt #100</t>
        </is>
      </c>
      <c r="E101" s="25" t="inlineStr">
        <is>
          <t>Anna Bauer</t>
        </is>
      </c>
      <c r="F101" s="25" t="inlineStr">
        <is>
          <t>Veröffentlicht</t>
        </is>
      </c>
      <c r="G101" s="26" t="n">
        <v>4316</v>
      </c>
      <c r="H101" s="26" t="n">
        <v>235</v>
      </c>
      <c r="I101" s="26" t="n">
        <v>61771</v>
      </c>
    </row>
    <row r="102">
      <c r="A102" s="24" t="n">
        <v>45953</v>
      </c>
      <c r="B102" s="25" t="inlineStr">
        <is>
          <t>YouTube</t>
        </is>
      </c>
      <c r="C102" s="25" t="inlineStr">
        <is>
          <t>Story</t>
        </is>
      </c>
      <c r="D102" s="25" t="inlineStr">
        <is>
          <t>Inhalt #101</t>
        </is>
      </c>
      <c r="E102" s="25" t="inlineStr">
        <is>
          <t>Lea Wagner</t>
        </is>
      </c>
      <c r="F102" s="25" t="inlineStr">
        <is>
          <t>Veröffentlicht</t>
        </is>
      </c>
      <c r="G102" s="26" t="n">
        <v>3706</v>
      </c>
      <c r="H102" s="26" t="n">
        <v>95</v>
      </c>
      <c r="I102" s="26" t="n">
        <v>50286</v>
      </c>
    </row>
    <row r="103">
      <c r="A103" s="24" t="n">
        <v>45851</v>
      </c>
      <c r="B103" s="25" t="inlineStr">
        <is>
          <t>X (Twitter)</t>
        </is>
      </c>
      <c r="C103" s="25" t="inlineStr">
        <is>
          <t>Story</t>
        </is>
      </c>
      <c r="D103" s="25" t="inlineStr">
        <is>
          <t>Inhalt #102</t>
        </is>
      </c>
      <c r="E103" s="25" t="inlineStr">
        <is>
          <t>Sophia Becker</t>
        </is>
      </c>
      <c r="F103" s="25" t="inlineStr">
        <is>
          <t>Veröffentlicht</t>
        </is>
      </c>
      <c r="G103" s="26" t="n">
        <v>4238</v>
      </c>
      <c r="H103" s="26" t="n">
        <v>85</v>
      </c>
      <c r="I103" s="26" t="n">
        <v>77179</v>
      </c>
    </row>
    <row r="104">
      <c r="A104" s="24" t="n">
        <v>45982</v>
      </c>
      <c r="B104" s="25" t="inlineStr">
        <is>
          <t>X (Twitter)</t>
        </is>
      </c>
      <c r="C104" s="25" t="inlineStr">
        <is>
          <t>Video</t>
        </is>
      </c>
      <c r="D104" s="25" t="inlineStr">
        <is>
          <t>Inhalt #103</t>
        </is>
      </c>
      <c r="E104" s="25" t="inlineStr">
        <is>
          <t>Maximilian Weber</t>
        </is>
      </c>
      <c r="F104" s="25" t="inlineStr">
        <is>
          <t>Prüfung</t>
        </is>
      </c>
      <c r="G104" s="26" t="n">
        <v>3829</v>
      </c>
      <c r="H104" s="26" t="n">
        <v>103</v>
      </c>
      <c r="I104" s="26" t="n">
        <v>74112</v>
      </c>
    </row>
    <row r="105">
      <c r="A105" s="24" t="n">
        <v>45907</v>
      </c>
      <c r="B105" s="25" t="inlineStr">
        <is>
          <t>E-Mail</t>
        </is>
      </c>
      <c r="C105" s="25" t="inlineStr">
        <is>
          <t>Video</t>
        </is>
      </c>
      <c r="D105" s="25" t="inlineStr">
        <is>
          <t>Inhalt #104</t>
        </is>
      </c>
      <c r="E105" s="25" t="inlineStr">
        <is>
          <t>Maximilian Weber</t>
        </is>
      </c>
      <c r="F105" s="25" t="inlineStr">
        <is>
          <t>Geplant</t>
        </is>
      </c>
      <c r="G105" s="26" t="n">
        <v>148</v>
      </c>
      <c r="H105" s="26" t="n">
        <v>75</v>
      </c>
      <c r="I105" s="26" t="n">
        <v>59760</v>
      </c>
    </row>
    <row r="106">
      <c r="A106" s="24" t="n">
        <v>45704</v>
      </c>
      <c r="B106" s="25" t="inlineStr">
        <is>
          <t>LinkedIn</t>
        </is>
      </c>
      <c r="C106" s="25" t="inlineStr">
        <is>
          <t>Artikel</t>
        </is>
      </c>
      <c r="D106" s="25" t="inlineStr">
        <is>
          <t>Inhalt #105</t>
        </is>
      </c>
      <c r="E106" s="25" t="inlineStr">
        <is>
          <t>Tim Schneider</t>
        </is>
      </c>
      <c r="F106" s="25" t="inlineStr">
        <is>
          <t>Geplant</t>
        </is>
      </c>
      <c r="G106" s="26" t="n">
        <v>4217</v>
      </c>
      <c r="H106" s="26" t="n">
        <v>154</v>
      </c>
      <c r="I106" s="26" t="n">
        <v>26722</v>
      </c>
    </row>
    <row r="107">
      <c r="A107" s="24" t="n">
        <v>45964</v>
      </c>
      <c r="B107" s="25" t="inlineStr">
        <is>
          <t>LinkedIn</t>
        </is>
      </c>
      <c r="C107" s="25" t="inlineStr">
        <is>
          <t>Story</t>
        </is>
      </c>
      <c r="D107" s="25" t="inlineStr">
        <is>
          <t>Inhalt #106</t>
        </is>
      </c>
      <c r="E107" s="25" t="inlineStr">
        <is>
          <t>Lukas Fischer</t>
        </is>
      </c>
      <c r="F107" s="25" t="inlineStr">
        <is>
          <t>Veröffentlicht</t>
        </is>
      </c>
      <c r="G107" s="26" t="n">
        <v>34</v>
      </c>
      <c r="H107" s="26" t="n">
        <v>118</v>
      </c>
      <c r="I107" s="26" t="n">
        <v>71663</v>
      </c>
    </row>
    <row r="108">
      <c r="A108" s="24" t="n">
        <v>45694</v>
      </c>
      <c r="B108" s="25" t="inlineStr">
        <is>
          <t>LinkedIn</t>
        </is>
      </c>
      <c r="C108" s="25" t="inlineStr">
        <is>
          <t>Bild</t>
        </is>
      </c>
      <c r="D108" s="25" t="inlineStr">
        <is>
          <t>Inhalt #107</t>
        </is>
      </c>
      <c r="E108" s="25" t="inlineStr">
        <is>
          <t>Lukas Fischer</t>
        </is>
      </c>
      <c r="F108" s="25" t="inlineStr">
        <is>
          <t>Veröffentlicht</t>
        </is>
      </c>
      <c r="G108" s="26" t="n">
        <v>3081</v>
      </c>
      <c r="H108" s="26" t="n">
        <v>165</v>
      </c>
      <c r="I108" s="26" t="n">
        <v>69589</v>
      </c>
    </row>
    <row r="109">
      <c r="A109" s="24" t="n">
        <v>45738</v>
      </c>
      <c r="B109" s="25" t="inlineStr">
        <is>
          <t>X (Twitter)</t>
        </is>
      </c>
      <c r="C109" s="25" t="inlineStr">
        <is>
          <t>Story</t>
        </is>
      </c>
      <c r="D109" s="25" t="inlineStr">
        <is>
          <t>Inhalt #108</t>
        </is>
      </c>
      <c r="E109" s="25" t="inlineStr">
        <is>
          <t>Lukas Fischer</t>
        </is>
      </c>
      <c r="F109" s="25" t="inlineStr">
        <is>
          <t>Veröffentlicht</t>
        </is>
      </c>
      <c r="G109" s="26" t="n">
        <v>1863</v>
      </c>
      <c r="H109" s="26" t="n">
        <v>30</v>
      </c>
      <c r="I109" s="26" t="n">
        <v>17062</v>
      </c>
    </row>
    <row r="110">
      <c r="A110" s="24" t="n">
        <v>45978</v>
      </c>
      <c r="B110" s="25" t="inlineStr">
        <is>
          <t>LinkedIn</t>
        </is>
      </c>
      <c r="C110" s="25" t="inlineStr">
        <is>
          <t>Reels</t>
        </is>
      </c>
      <c r="D110" s="25" t="inlineStr">
        <is>
          <t>Inhalt #109</t>
        </is>
      </c>
      <c r="E110" s="25" t="inlineStr">
        <is>
          <t>Maximilian Weber</t>
        </is>
      </c>
      <c r="F110" s="25" t="inlineStr">
        <is>
          <t>Veröffentlicht</t>
        </is>
      </c>
      <c r="G110" s="26" t="n">
        <v>2091</v>
      </c>
      <c r="H110" s="26" t="n">
        <v>132</v>
      </c>
      <c r="I110" s="26" t="n">
        <v>18717</v>
      </c>
    </row>
    <row r="111">
      <c r="A111" s="24" t="n">
        <v>45803</v>
      </c>
      <c r="B111" s="25" t="inlineStr">
        <is>
          <t>YouTube</t>
        </is>
      </c>
      <c r="C111" s="25" t="inlineStr">
        <is>
          <t>Artikel</t>
        </is>
      </c>
      <c r="D111" s="25" t="inlineStr">
        <is>
          <t>Inhalt #110</t>
        </is>
      </c>
      <c r="E111" s="25" t="inlineStr">
        <is>
          <t>Lukas Fischer</t>
        </is>
      </c>
      <c r="F111" s="25" t="inlineStr">
        <is>
          <t>Veröffentlicht</t>
        </is>
      </c>
      <c r="G111" s="26" t="n">
        <v>1906</v>
      </c>
      <c r="H111" s="26" t="n">
        <v>337</v>
      </c>
      <c r="I111" s="26" t="n">
        <v>23750</v>
      </c>
    </row>
    <row r="112">
      <c r="A112" s="24" t="n">
        <v>45884</v>
      </c>
      <c r="B112" s="25" t="inlineStr">
        <is>
          <t>X (Twitter)</t>
        </is>
      </c>
      <c r="C112" s="25" t="inlineStr">
        <is>
          <t>Live</t>
        </is>
      </c>
      <c r="D112" s="25" t="inlineStr">
        <is>
          <t>Inhalt #111</t>
        </is>
      </c>
      <c r="E112" s="25" t="inlineStr">
        <is>
          <t>Julia Schmidt</t>
        </is>
      </c>
      <c r="F112" s="25" t="inlineStr">
        <is>
          <t>Entwurf</t>
        </is>
      </c>
      <c r="G112" s="26" t="n">
        <v>1860</v>
      </c>
      <c r="H112" s="26" t="n">
        <v>194</v>
      </c>
      <c r="I112" s="26" t="n">
        <v>47842</v>
      </c>
    </row>
    <row r="113">
      <c r="A113" s="24" t="n">
        <v>45851</v>
      </c>
      <c r="B113" s="25" t="inlineStr">
        <is>
          <t>TikTok</t>
        </is>
      </c>
      <c r="C113" s="25" t="inlineStr">
        <is>
          <t>Video</t>
        </is>
      </c>
      <c r="D113" s="25" t="inlineStr">
        <is>
          <t>Inhalt #112</t>
        </is>
      </c>
      <c r="E113" s="25" t="inlineStr">
        <is>
          <t>Lea Wagner</t>
        </is>
      </c>
      <c r="F113" s="25" t="inlineStr">
        <is>
          <t>Veröffentlicht</t>
        </is>
      </c>
      <c r="G113" s="26" t="n">
        <v>4094</v>
      </c>
      <c r="H113" s="26" t="n">
        <v>195</v>
      </c>
      <c r="I113" s="26" t="n">
        <v>38005</v>
      </c>
    </row>
    <row r="114">
      <c r="A114" s="24" t="n">
        <v>45842</v>
      </c>
      <c r="B114" s="25" t="inlineStr">
        <is>
          <t>X (Twitter)</t>
        </is>
      </c>
      <c r="C114" s="25" t="inlineStr">
        <is>
          <t>Bild</t>
        </is>
      </c>
      <c r="D114" s="25" t="inlineStr">
        <is>
          <t>Inhalt #113</t>
        </is>
      </c>
      <c r="E114" s="25" t="inlineStr">
        <is>
          <t>Tim Schneider</t>
        </is>
      </c>
      <c r="F114" s="25" t="inlineStr">
        <is>
          <t>Entwurf</t>
        </is>
      </c>
      <c r="G114" s="26" t="n">
        <v>4672</v>
      </c>
      <c r="H114" s="26" t="n">
        <v>36</v>
      </c>
      <c r="I114" s="26" t="n">
        <v>16031</v>
      </c>
    </row>
    <row r="115">
      <c r="A115" s="24" t="n">
        <v>45744</v>
      </c>
      <c r="B115" s="25" t="inlineStr">
        <is>
          <t>Instagram</t>
        </is>
      </c>
      <c r="C115" s="25" t="inlineStr">
        <is>
          <t>Video</t>
        </is>
      </c>
      <c r="D115" s="25" t="inlineStr">
        <is>
          <t>Inhalt #114</t>
        </is>
      </c>
      <c r="E115" s="25" t="inlineStr">
        <is>
          <t>Tim Schneider</t>
        </is>
      </c>
      <c r="F115" s="25" t="inlineStr">
        <is>
          <t>Prüfung</t>
        </is>
      </c>
      <c r="G115" s="26" t="n">
        <v>4581</v>
      </c>
      <c r="H115" s="26" t="n">
        <v>132</v>
      </c>
      <c r="I115" s="26" t="n">
        <v>37084</v>
      </c>
    </row>
    <row r="116">
      <c r="A116" s="24" t="n">
        <v>45822</v>
      </c>
      <c r="B116" s="25" t="inlineStr">
        <is>
          <t>X (Twitter)</t>
        </is>
      </c>
      <c r="C116" s="25" t="inlineStr">
        <is>
          <t>Live</t>
        </is>
      </c>
      <c r="D116" s="25" t="inlineStr">
        <is>
          <t>Inhalt #115</t>
        </is>
      </c>
      <c r="E116" s="25" t="inlineStr">
        <is>
          <t>Lea Wagner</t>
        </is>
      </c>
      <c r="F116" s="25" t="inlineStr">
        <is>
          <t>Entwurf</t>
        </is>
      </c>
      <c r="G116" s="26" t="n">
        <v>852</v>
      </c>
      <c r="H116" s="26" t="n">
        <v>298</v>
      </c>
      <c r="I116" s="26" t="n">
        <v>10869</v>
      </c>
    </row>
    <row r="117">
      <c r="A117" s="24" t="n">
        <v>45957</v>
      </c>
      <c r="B117" s="25" t="inlineStr">
        <is>
          <t>Blog</t>
        </is>
      </c>
      <c r="C117" s="25" t="inlineStr">
        <is>
          <t>Video</t>
        </is>
      </c>
      <c r="D117" s="25" t="inlineStr">
        <is>
          <t>Inhalt #116</t>
        </is>
      </c>
      <c r="E117" s="25" t="inlineStr">
        <is>
          <t>Julia Schmidt</t>
        </is>
      </c>
      <c r="F117" s="25" t="inlineStr">
        <is>
          <t>Veröffentlicht</t>
        </is>
      </c>
      <c r="G117" s="26" t="n">
        <v>2674</v>
      </c>
      <c r="H117" s="26" t="n">
        <v>32</v>
      </c>
      <c r="I117" s="26" t="n">
        <v>75573</v>
      </c>
    </row>
    <row r="118">
      <c r="A118" s="24" t="n">
        <v>45829</v>
      </c>
      <c r="B118" s="25" t="inlineStr">
        <is>
          <t>Blog</t>
        </is>
      </c>
      <c r="C118" s="25" t="inlineStr">
        <is>
          <t>Artikel</t>
        </is>
      </c>
      <c r="D118" s="25" t="inlineStr">
        <is>
          <t>Inhalt #117</t>
        </is>
      </c>
      <c r="E118" s="25" t="inlineStr">
        <is>
          <t>Maximilian Weber</t>
        </is>
      </c>
      <c r="F118" s="25" t="inlineStr">
        <is>
          <t>Veröffentlicht</t>
        </is>
      </c>
      <c r="G118" s="26" t="n">
        <v>937</v>
      </c>
      <c r="H118" s="26" t="n">
        <v>203</v>
      </c>
      <c r="I118" s="26" t="n">
        <v>1156</v>
      </c>
    </row>
    <row r="119">
      <c r="A119" s="24" t="n">
        <v>45865</v>
      </c>
      <c r="B119" s="25" t="inlineStr">
        <is>
          <t>Blog</t>
        </is>
      </c>
      <c r="C119" s="25" t="inlineStr">
        <is>
          <t>Story</t>
        </is>
      </c>
      <c r="D119" s="25" t="inlineStr">
        <is>
          <t>Inhalt #118</t>
        </is>
      </c>
      <c r="E119" s="25" t="inlineStr">
        <is>
          <t>Lea Wagner</t>
        </is>
      </c>
      <c r="F119" s="25" t="inlineStr">
        <is>
          <t>Veröffentlicht</t>
        </is>
      </c>
      <c r="G119" s="26" t="n">
        <v>3914</v>
      </c>
      <c r="H119" s="26" t="n">
        <v>321</v>
      </c>
      <c r="I119" s="26" t="n">
        <v>21384</v>
      </c>
    </row>
    <row r="120">
      <c r="A120" s="24" t="n">
        <v>45963</v>
      </c>
      <c r="B120" s="25" t="inlineStr">
        <is>
          <t>TikTok</t>
        </is>
      </c>
      <c r="C120" s="25" t="inlineStr">
        <is>
          <t>Bild</t>
        </is>
      </c>
      <c r="D120" s="25" t="inlineStr">
        <is>
          <t>Inhalt #119</t>
        </is>
      </c>
      <c r="E120" s="25" t="inlineStr">
        <is>
          <t>Jonas Klein</t>
        </is>
      </c>
      <c r="F120" s="25" t="inlineStr">
        <is>
          <t>Veröffentlicht</t>
        </is>
      </c>
      <c r="G120" s="26" t="n">
        <v>657</v>
      </c>
      <c r="H120" s="26" t="n">
        <v>135</v>
      </c>
      <c r="I120" s="26" t="n">
        <v>4846</v>
      </c>
    </row>
    <row r="121">
      <c r="A121" s="24" t="n">
        <v>45665</v>
      </c>
      <c r="B121" s="25" t="inlineStr">
        <is>
          <t>X (Twitter)</t>
        </is>
      </c>
      <c r="C121" s="25" t="inlineStr">
        <is>
          <t>Story</t>
        </is>
      </c>
      <c r="D121" s="25" t="inlineStr">
        <is>
          <t>Inhalt #120</t>
        </is>
      </c>
      <c r="E121" s="25" t="inlineStr">
        <is>
          <t>Jonas Klein</t>
        </is>
      </c>
      <c r="F121" s="25" t="inlineStr">
        <is>
          <t>Geplant</t>
        </is>
      </c>
      <c r="G121" s="26" t="n">
        <v>4752</v>
      </c>
      <c r="H121" s="26" t="n">
        <v>121</v>
      </c>
      <c r="I121" s="26" t="n">
        <v>6077</v>
      </c>
    </row>
    <row r="122">
      <c r="A122" s="24" t="n">
        <v>45972</v>
      </c>
      <c r="B122" s="25" t="inlineStr">
        <is>
          <t>LinkedIn</t>
        </is>
      </c>
      <c r="C122" s="25" t="inlineStr">
        <is>
          <t>Artikel</t>
        </is>
      </c>
      <c r="D122" s="25" t="inlineStr">
        <is>
          <t>Inhalt #121</t>
        </is>
      </c>
      <c r="E122" s="25" t="inlineStr">
        <is>
          <t>Lukas Fischer</t>
        </is>
      </c>
      <c r="F122" s="25" t="inlineStr">
        <is>
          <t>Veröffentlicht</t>
        </is>
      </c>
      <c r="G122" s="26" t="n">
        <v>3554</v>
      </c>
      <c r="H122" s="26" t="n">
        <v>317</v>
      </c>
      <c r="I122" s="26" t="n">
        <v>28476</v>
      </c>
    </row>
    <row r="123">
      <c r="A123" s="24" t="n">
        <v>45812</v>
      </c>
      <c r="B123" s="25" t="inlineStr">
        <is>
          <t>X (Twitter)</t>
        </is>
      </c>
      <c r="C123" s="25" t="inlineStr">
        <is>
          <t>Artikel</t>
        </is>
      </c>
      <c r="D123" s="25" t="inlineStr">
        <is>
          <t>Inhalt #122</t>
        </is>
      </c>
      <c r="E123" s="25" t="inlineStr">
        <is>
          <t>Lea Wagner</t>
        </is>
      </c>
      <c r="F123" s="25" t="inlineStr">
        <is>
          <t>Veröffentlicht</t>
        </is>
      </c>
      <c r="G123" s="26" t="n">
        <v>2981</v>
      </c>
      <c r="H123" s="26" t="n">
        <v>121</v>
      </c>
      <c r="I123" s="26" t="n">
        <v>34052</v>
      </c>
    </row>
    <row r="124">
      <c r="A124" s="24" t="n">
        <v>45810</v>
      </c>
      <c r="B124" s="25" t="inlineStr">
        <is>
          <t>Instagram</t>
        </is>
      </c>
      <c r="C124" s="25" t="inlineStr">
        <is>
          <t>Artikel</t>
        </is>
      </c>
      <c r="D124" s="25" t="inlineStr">
        <is>
          <t>Inhalt #123</t>
        </is>
      </c>
      <c r="E124" s="25" t="inlineStr">
        <is>
          <t>Anna Bauer</t>
        </is>
      </c>
      <c r="F124" s="25" t="inlineStr">
        <is>
          <t>Veröffentlicht</t>
        </is>
      </c>
      <c r="G124" s="26" t="n">
        <v>3699</v>
      </c>
      <c r="H124" s="26" t="n">
        <v>304</v>
      </c>
      <c r="I124" s="26" t="n">
        <v>76557</v>
      </c>
    </row>
    <row r="125">
      <c r="A125" s="24" t="n">
        <v>45678</v>
      </c>
      <c r="B125" s="25" t="inlineStr">
        <is>
          <t>X (Twitter)</t>
        </is>
      </c>
      <c r="C125" s="25" t="inlineStr">
        <is>
          <t>Artikel</t>
        </is>
      </c>
      <c r="D125" s="25" t="inlineStr">
        <is>
          <t>Inhalt #124</t>
        </is>
      </c>
      <c r="E125" s="25" t="inlineStr">
        <is>
          <t>Lukas Fischer</t>
        </is>
      </c>
      <c r="F125" s="25" t="inlineStr">
        <is>
          <t>Prüfung</t>
        </is>
      </c>
      <c r="G125" s="26" t="n">
        <v>4837</v>
      </c>
      <c r="H125" s="26" t="n">
        <v>24</v>
      </c>
      <c r="I125" s="26" t="n">
        <v>64753</v>
      </c>
    </row>
    <row r="126">
      <c r="A126" s="24" t="n">
        <v>45965</v>
      </c>
      <c r="B126" s="25" t="inlineStr">
        <is>
          <t>YouTube</t>
        </is>
      </c>
      <c r="C126" s="25" t="inlineStr">
        <is>
          <t>Story</t>
        </is>
      </c>
      <c r="D126" s="25" t="inlineStr">
        <is>
          <t>Inhalt #125</t>
        </is>
      </c>
      <c r="E126" s="25" t="inlineStr">
        <is>
          <t>Lea Wagner</t>
        </is>
      </c>
      <c r="F126" s="25" t="inlineStr">
        <is>
          <t>Veröffentlicht</t>
        </is>
      </c>
      <c r="G126" s="26" t="n">
        <v>204</v>
      </c>
      <c r="H126" s="26" t="n">
        <v>306</v>
      </c>
      <c r="I126" s="26" t="n">
        <v>9826</v>
      </c>
    </row>
    <row r="127">
      <c r="A127" s="24" t="n">
        <v>45857</v>
      </c>
      <c r="B127" s="25" t="inlineStr">
        <is>
          <t>YouTube</t>
        </is>
      </c>
      <c r="C127" s="25" t="inlineStr">
        <is>
          <t>Story</t>
        </is>
      </c>
      <c r="D127" s="25" t="inlineStr">
        <is>
          <t>Inhalt #126</t>
        </is>
      </c>
      <c r="E127" s="25" t="inlineStr">
        <is>
          <t>Julia Schmidt</t>
        </is>
      </c>
      <c r="F127" s="25" t="inlineStr">
        <is>
          <t>Entwurf</t>
        </is>
      </c>
      <c r="G127" s="26" t="n">
        <v>3884</v>
      </c>
      <c r="H127" s="26" t="n">
        <v>5</v>
      </c>
      <c r="I127" s="26" t="n">
        <v>69276</v>
      </c>
    </row>
    <row r="128">
      <c r="A128" s="24" t="n">
        <v>45814</v>
      </c>
      <c r="B128" s="25" t="inlineStr">
        <is>
          <t>X (Twitter)</t>
        </is>
      </c>
      <c r="C128" s="25" t="inlineStr">
        <is>
          <t>Story</t>
        </is>
      </c>
      <c r="D128" s="25" t="inlineStr">
        <is>
          <t>Inhalt #127</t>
        </is>
      </c>
      <c r="E128" s="25" t="inlineStr">
        <is>
          <t>Anna Bauer</t>
        </is>
      </c>
      <c r="F128" s="25" t="inlineStr">
        <is>
          <t>Veröffentlicht</t>
        </is>
      </c>
      <c r="G128" s="26" t="n">
        <v>2857</v>
      </c>
      <c r="H128" s="26" t="n">
        <v>134</v>
      </c>
      <c r="I128" s="26" t="n">
        <v>49242</v>
      </c>
    </row>
    <row r="129">
      <c r="A129" s="24" t="n">
        <v>45765</v>
      </c>
      <c r="B129" s="25" t="inlineStr">
        <is>
          <t>X (Twitter)</t>
        </is>
      </c>
      <c r="C129" s="25" t="inlineStr">
        <is>
          <t>Artikel</t>
        </is>
      </c>
      <c r="D129" s="25" t="inlineStr">
        <is>
          <t>Inhalt #128</t>
        </is>
      </c>
      <c r="E129" s="25" t="inlineStr">
        <is>
          <t>Lukas Fischer</t>
        </is>
      </c>
      <c r="F129" s="25" t="inlineStr">
        <is>
          <t>Geplant</t>
        </is>
      </c>
      <c r="G129" s="26" t="n">
        <v>4391</v>
      </c>
      <c r="H129" s="26" t="n">
        <v>287</v>
      </c>
      <c r="I129" s="26" t="n">
        <v>10380</v>
      </c>
    </row>
    <row r="130">
      <c r="A130" s="24" t="n">
        <v>45703</v>
      </c>
      <c r="B130" s="25" t="inlineStr">
        <is>
          <t>Facebook</t>
        </is>
      </c>
      <c r="C130" s="25" t="inlineStr">
        <is>
          <t>Video</t>
        </is>
      </c>
      <c r="D130" s="25" t="inlineStr">
        <is>
          <t>Inhalt #129</t>
        </is>
      </c>
      <c r="E130" s="25" t="inlineStr">
        <is>
          <t>Maximilian Weber</t>
        </is>
      </c>
      <c r="F130" s="25" t="inlineStr">
        <is>
          <t>Veröffentlicht</t>
        </is>
      </c>
      <c r="G130" s="26" t="n">
        <v>4544</v>
      </c>
      <c r="H130" s="26" t="n">
        <v>252</v>
      </c>
      <c r="I130" s="26" t="n">
        <v>21389</v>
      </c>
    </row>
    <row r="131">
      <c r="A131" s="24" t="n">
        <v>45689</v>
      </c>
      <c r="B131" s="25" t="inlineStr">
        <is>
          <t>Facebook</t>
        </is>
      </c>
      <c r="C131" s="25" t="inlineStr">
        <is>
          <t>Story</t>
        </is>
      </c>
      <c r="D131" s="25" t="inlineStr">
        <is>
          <t>Inhalt #130</t>
        </is>
      </c>
      <c r="E131" s="25" t="inlineStr">
        <is>
          <t>Julia Schmidt</t>
        </is>
      </c>
      <c r="F131" s="25" t="inlineStr">
        <is>
          <t>Prüfung</t>
        </is>
      </c>
      <c r="G131" s="26" t="n">
        <v>3072</v>
      </c>
      <c r="H131" s="26" t="n">
        <v>39</v>
      </c>
      <c r="I131" s="26" t="n">
        <v>26610</v>
      </c>
    </row>
    <row r="132">
      <c r="A132" s="24" t="n">
        <v>45866</v>
      </c>
      <c r="B132" s="25" t="inlineStr">
        <is>
          <t>E-Mail</t>
        </is>
      </c>
      <c r="C132" s="25" t="inlineStr">
        <is>
          <t>Bild</t>
        </is>
      </c>
      <c r="D132" s="25" t="inlineStr">
        <is>
          <t>Inhalt #131</t>
        </is>
      </c>
      <c r="E132" s="25" t="inlineStr">
        <is>
          <t>Lukas Fischer</t>
        </is>
      </c>
      <c r="F132" s="25" t="inlineStr">
        <is>
          <t>Veröffentlicht</t>
        </is>
      </c>
      <c r="G132" s="26" t="n">
        <v>3184</v>
      </c>
      <c r="H132" s="26" t="n">
        <v>151</v>
      </c>
      <c r="I132" s="26" t="n">
        <v>60445</v>
      </c>
    </row>
    <row r="133">
      <c r="A133" s="24" t="n">
        <v>45666</v>
      </c>
      <c r="B133" s="25" t="inlineStr">
        <is>
          <t>Instagram</t>
        </is>
      </c>
      <c r="C133" s="25" t="inlineStr">
        <is>
          <t>Reels</t>
        </is>
      </c>
      <c r="D133" s="25" t="inlineStr">
        <is>
          <t>Inhalt #132</t>
        </is>
      </c>
      <c r="E133" s="25" t="inlineStr">
        <is>
          <t>Maximilian Weber</t>
        </is>
      </c>
      <c r="F133" s="25" t="inlineStr">
        <is>
          <t>Entwurf</t>
        </is>
      </c>
      <c r="G133" s="26" t="n">
        <v>2918</v>
      </c>
      <c r="H133" s="26" t="n">
        <v>141</v>
      </c>
      <c r="I133" s="26" t="n">
        <v>67725</v>
      </c>
    </row>
    <row r="134">
      <c r="A134" s="24" t="n">
        <v>45910</v>
      </c>
      <c r="B134" s="25" t="inlineStr">
        <is>
          <t>LinkedIn</t>
        </is>
      </c>
      <c r="C134" s="25" t="inlineStr">
        <is>
          <t>Reels</t>
        </is>
      </c>
      <c r="D134" s="25" t="inlineStr">
        <is>
          <t>Inhalt #133</t>
        </is>
      </c>
      <c r="E134" s="25" t="inlineStr">
        <is>
          <t>Jonas Klein</t>
        </is>
      </c>
      <c r="F134" s="25" t="inlineStr">
        <is>
          <t>Geplant</t>
        </is>
      </c>
      <c r="G134" s="26" t="n">
        <v>4281</v>
      </c>
      <c r="H134" s="26" t="n">
        <v>49</v>
      </c>
      <c r="I134" s="26" t="n">
        <v>19184</v>
      </c>
    </row>
    <row r="135">
      <c r="A135" s="24" t="n">
        <v>46015</v>
      </c>
      <c r="B135" s="25" t="inlineStr">
        <is>
          <t>E-Mail</t>
        </is>
      </c>
      <c r="C135" s="25" t="inlineStr">
        <is>
          <t>Artikel</t>
        </is>
      </c>
      <c r="D135" s="25" t="inlineStr">
        <is>
          <t>Inhalt #134</t>
        </is>
      </c>
      <c r="E135" s="25" t="inlineStr">
        <is>
          <t>Lea Wagner</t>
        </is>
      </c>
      <c r="F135" s="25" t="inlineStr">
        <is>
          <t>Veröffentlicht</t>
        </is>
      </c>
      <c r="G135" s="26" t="n">
        <v>2652</v>
      </c>
      <c r="H135" s="26" t="n">
        <v>293</v>
      </c>
      <c r="I135" s="26" t="n">
        <v>42936</v>
      </c>
    </row>
    <row r="136">
      <c r="A136" s="24" t="n">
        <v>45835</v>
      </c>
      <c r="B136" s="25" t="inlineStr">
        <is>
          <t>X (Twitter)</t>
        </is>
      </c>
      <c r="C136" s="25" t="inlineStr">
        <is>
          <t>Reels</t>
        </is>
      </c>
      <c r="D136" s="25" t="inlineStr">
        <is>
          <t>Inhalt #135</t>
        </is>
      </c>
      <c r="E136" s="25" t="inlineStr">
        <is>
          <t>Julia Schmidt</t>
        </is>
      </c>
      <c r="F136" s="25" t="inlineStr">
        <is>
          <t>Prüfung</t>
        </is>
      </c>
      <c r="G136" s="26" t="n">
        <v>642</v>
      </c>
      <c r="H136" s="26" t="n">
        <v>160</v>
      </c>
      <c r="I136" s="26" t="n">
        <v>5498</v>
      </c>
    </row>
    <row r="137">
      <c r="A137" s="24" t="n">
        <v>45862</v>
      </c>
      <c r="B137" s="25" t="inlineStr">
        <is>
          <t>TikTok</t>
        </is>
      </c>
      <c r="C137" s="25" t="inlineStr">
        <is>
          <t>Reels</t>
        </is>
      </c>
      <c r="D137" s="25" t="inlineStr">
        <is>
          <t>Inhalt #136</t>
        </is>
      </c>
      <c r="E137" s="25" t="inlineStr">
        <is>
          <t>Sophia Becker</t>
        </is>
      </c>
      <c r="F137" s="25" t="inlineStr">
        <is>
          <t>Entwurf</t>
        </is>
      </c>
      <c r="G137" s="26" t="n">
        <v>2745</v>
      </c>
      <c r="H137" s="26" t="n">
        <v>211</v>
      </c>
      <c r="I137" s="26" t="n">
        <v>21065</v>
      </c>
    </row>
    <row r="138">
      <c r="A138" s="24" t="n">
        <v>46005</v>
      </c>
      <c r="B138" s="25" t="inlineStr">
        <is>
          <t>TikTok</t>
        </is>
      </c>
      <c r="C138" s="25" t="inlineStr">
        <is>
          <t>Artikel</t>
        </is>
      </c>
      <c r="D138" s="25" t="inlineStr">
        <is>
          <t>Inhalt #137</t>
        </is>
      </c>
      <c r="E138" s="25" t="inlineStr">
        <is>
          <t>Jonas Klein</t>
        </is>
      </c>
      <c r="F138" s="25" t="inlineStr">
        <is>
          <t>Veröffentlicht</t>
        </is>
      </c>
      <c r="G138" s="26" t="n">
        <v>2340</v>
      </c>
      <c r="H138" s="26" t="n">
        <v>323</v>
      </c>
      <c r="I138" s="26" t="n">
        <v>69926</v>
      </c>
    </row>
    <row r="139">
      <c r="A139" s="24" t="n">
        <v>45866</v>
      </c>
      <c r="B139" s="25" t="inlineStr">
        <is>
          <t>YouTube</t>
        </is>
      </c>
      <c r="C139" s="25" t="inlineStr">
        <is>
          <t>Live</t>
        </is>
      </c>
      <c r="D139" s="25" t="inlineStr">
        <is>
          <t>Inhalt #138</t>
        </is>
      </c>
      <c r="E139" s="25" t="inlineStr">
        <is>
          <t>Anna Bauer</t>
        </is>
      </c>
      <c r="F139" s="25" t="inlineStr">
        <is>
          <t>Prüfung</t>
        </is>
      </c>
      <c r="G139" s="26" t="n">
        <v>791</v>
      </c>
      <c r="H139" s="26" t="n">
        <v>233</v>
      </c>
      <c r="I139" s="26" t="n">
        <v>11415</v>
      </c>
    </row>
    <row r="140">
      <c r="A140" s="24" t="n">
        <v>45672</v>
      </c>
      <c r="B140" s="25" t="inlineStr">
        <is>
          <t>Instagram</t>
        </is>
      </c>
      <c r="C140" s="25" t="inlineStr">
        <is>
          <t>Video</t>
        </is>
      </c>
      <c r="D140" s="25" t="inlineStr">
        <is>
          <t>Inhalt #139</t>
        </is>
      </c>
      <c r="E140" s="25" t="inlineStr">
        <is>
          <t>Lea Wagner</t>
        </is>
      </c>
      <c r="F140" s="25" t="inlineStr">
        <is>
          <t>Geplant</t>
        </is>
      </c>
      <c r="G140" s="26" t="n">
        <v>1587</v>
      </c>
      <c r="H140" s="26" t="n">
        <v>337</v>
      </c>
      <c r="I140" s="26" t="n">
        <v>12392</v>
      </c>
    </row>
    <row r="141">
      <c r="A141" s="24" t="n">
        <v>45754</v>
      </c>
      <c r="B141" s="25" t="inlineStr">
        <is>
          <t>Blog</t>
        </is>
      </c>
      <c r="C141" s="25" t="inlineStr">
        <is>
          <t>Live</t>
        </is>
      </c>
      <c r="D141" s="25" t="inlineStr">
        <is>
          <t>Inhalt #140</t>
        </is>
      </c>
      <c r="E141" s="25" t="inlineStr">
        <is>
          <t>Maximilian Weber</t>
        </is>
      </c>
      <c r="F141" s="25" t="inlineStr">
        <is>
          <t>Veröffentlicht</t>
        </is>
      </c>
      <c r="G141" s="26" t="n">
        <v>4419</v>
      </c>
      <c r="H141" s="26" t="n">
        <v>92</v>
      </c>
      <c r="I141" s="26" t="n">
        <v>33816</v>
      </c>
    </row>
    <row r="142">
      <c r="A142" s="24" t="n">
        <v>45976</v>
      </c>
      <c r="B142" s="25" t="inlineStr">
        <is>
          <t>X (Twitter)</t>
        </is>
      </c>
      <c r="C142" s="25" t="inlineStr">
        <is>
          <t>Live</t>
        </is>
      </c>
      <c r="D142" s="25" t="inlineStr">
        <is>
          <t>Inhalt #141</t>
        </is>
      </c>
      <c r="E142" s="25" t="inlineStr">
        <is>
          <t>Sophia Becker</t>
        </is>
      </c>
      <c r="F142" s="25" t="inlineStr">
        <is>
          <t>Veröffentlicht</t>
        </is>
      </c>
      <c r="G142" s="26" t="n">
        <v>2069</v>
      </c>
      <c r="H142" s="26" t="n">
        <v>344</v>
      </c>
      <c r="I142" s="26" t="n">
        <v>65296</v>
      </c>
    </row>
    <row r="143">
      <c r="A143" s="24" t="n">
        <v>45904</v>
      </c>
      <c r="B143" s="25" t="inlineStr">
        <is>
          <t>LinkedIn</t>
        </is>
      </c>
      <c r="C143" s="25" t="inlineStr">
        <is>
          <t>Artikel</t>
        </is>
      </c>
      <c r="D143" s="25" t="inlineStr">
        <is>
          <t>Inhalt #142</t>
        </is>
      </c>
      <c r="E143" s="25" t="inlineStr">
        <is>
          <t>Maximilian Weber</t>
        </is>
      </c>
      <c r="F143" s="25" t="inlineStr">
        <is>
          <t>Veröffentlicht</t>
        </is>
      </c>
      <c r="G143" s="26" t="n">
        <v>792</v>
      </c>
      <c r="H143" s="26" t="n">
        <v>249</v>
      </c>
      <c r="I143" s="26" t="n">
        <v>15936</v>
      </c>
    </row>
    <row r="144">
      <c r="A144" s="24" t="n">
        <v>46016</v>
      </c>
      <c r="B144" s="25" t="inlineStr">
        <is>
          <t>Instagram</t>
        </is>
      </c>
      <c r="C144" s="25" t="inlineStr">
        <is>
          <t>Story</t>
        </is>
      </c>
      <c r="D144" s="25" t="inlineStr">
        <is>
          <t>Inhalt #143</t>
        </is>
      </c>
      <c r="E144" s="25" t="inlineStr">
        <is>
          <t>Jonas Klein</t>
        </is>
      </c>
      <c r="F144" s="25" t="inlineStr">
        <is>
          <t>Veröffentlicht</t>
        </is>
      </c>
      <c r="G144" s="26" t="n">
        <v>503</v>
      </c>
      <c r="H144" s="26" t="n">
        <v>211</v>
      </c>
      <c r="I144" s="26" t="n">
        <v>34208</v>
      </c>
    </row>
    <row r="145">
      <c r="A145" s="24" t="n">
        <v>45931</v>
      </c>
      <c r="B145" s="25" t="inlineStr">
        <is>
          <t>YouTube</t>
        </is>
      </c>
      <c r="C145" s="25" t="inlineStr">
        <is>
          <t>Bild</t>
        </is>
      </c>
      <c r="D145" s="25" t="inlineStr">
        <is>
          <t>Inhalt #144</t>
        </is>
      </c>
      <c r="E145" s="25" t="inlineStr">
        <is>
          <t>Maximilian Weber</t>
        </is>
      </c>
      <c r="F145" s="25" t="inlineStr">
        <is>
          <t>Geplant</t>
        </is>
      </c>
      <c r="G145" s="26" t="n">
        <v>1408</v>
      </c>
      <c r="H145" s="26" t="n">
        <v>256</v>
      </c>
      <c r="I145" s="26" t="n">
        <v>30264</v>
      </c>
    </row>
    <row r="146">
      <c r="A146" s="24" t="n">
        <v>45919</v>
      </c>
      <c r="B146" s="25" t="inlineStr">
        <is>
          <t>Instagram</t>
        </is>
      </c>
      <c r="C146" s="25" t="inlineStr">
        <is>
          <t>Reels</t>
        </is>
      </c>
      <c r="D146" s="25" t="inlineStr">
        <is>
          <t>Inhalt #145</t>
        </is>
      </c>
      <c r="E146" s="25" t="inlineStr">
        <is>
          <t>Anna Bauer</t>
        </is>
      </c>
      <c r="F146" s="25" t="inlineStr">
        <is>
          <t>Veröffentlicht</t>
        </is>
      </c>
      <c r="G146" s="26" t="n">
        <v>3277</v>
      </c>
      <c r="H146" s="26" t="n">
        <v>32</v>
      </c>
      <c r="I146" s="26" t="n">
        <v>3792</v>
      </c>
    </row>
    <row r="147">
      <c r="A147" s="24" t="n">
        <v>45667</v>
      </c>
      <c r="B147" s="25" t="inlineStr">
        <is>
          <t>LinkedIn</t>
        </is>
      </c>
      <c r="C147" s="25" t="inlineStr">
        <is>
          <t>Artikel</t>
        </is>
      </c>
      <c r="D147" s="25" t="inlineStr">
        <is>
          <t>Inhalt #146</t>
        </is>
      </c>
      <c r="E147" s="25" t="inlineStr">
        <is>
          <t>Sophia Becker</t>
        </is>
      </c>
      <c r="F147" s="25" t="inlineStr">
        <is>
          <t>Veröffentlicht</t>
        </is>
      </c>
      <c r="G147" s="26" t="n">
        <v>812</v>
      </c>
      <c r="H147" s="26" t="n">
        <v>166</v>
      </c>
      <c r="I147" s="26" t="n">
        <v>48817</v>
      </c>
    </row>
    <row r="148">
      <c r="A148" s="24" t="n">
        <v>45952</v>
      </c>
      <c r="B148" s="25" t="inlineStr">
        <is>
          <t>TikTok</t>
        </is>
      </c>
      <c r="C148" s="25" t="inlineStr">
        <is>
          <t>Artikel</t>
        </is>
      </c>
      <c r="D148" s="25" t="inlineStr">
        <is>
          <t>Inhalt #147</t>
        </is>
      </c>
      <c r="E148" s="25" t="inlineStr">
        <is>
          <t>Lukas Fischer</t>
        </is>
      </c>
      <c r="F148" s="25" t="inlineStr">
        <is>
          <t>Veröffentlicht</t>
        </is>
      </c>
      <c r="G148" s="26" t="n">
        <v>371</v>
      </c>
      <c r="H148" s="26" t="n">
        <v>119</v>
      </c>
      <c r="I148" s="26" t="n">
        <v>7322</v>
      </c>
    </row>
    <row r="149">
      <c r="A149" s="24" t="n">
        <v>45865</v>
      </c>
      <c r="B149" s="25" t="inlineStr">
        <is>
          <t>Blog</t>
        </is>
      </c>
      <c r="C149" s="25" t="inlineStr">
        <is>
          <t>Video</t>
        </is>
      </c>
      <c r="D149" s="25" t="inlineStr">
        <is>
          <t>Inhalt #148</t>
        </is>
      </c>
      <c r="E149" s="25" t="inlineStr">
        <is>
          <t>Tim Schneider</t>
        </is>
      </c>
      <c r="F149" s="25" t="inlineStr">
        <is>
          <t>Entwurf</t>
        </is>
      </c>
      <c r="G149" s="26" t="n">
        <v>3144</v>
      </c>
      <c r="H149" s="26" t="n">
        <v>56</v>
      </c>
      <c r="I149" s="26" t="n">
        <v>1777</v>
      </c>
    </row>
    <row r="150">
      <c r="A150" s="24" t="n">
        <v>45683</v>
      </c>
      <c r="B150" s="25" t="inlineStr">
        <is>
          <t>X (Twitter)</t>
        </is>
      </c>
      <c r="C150" s="25" t="inlineStr">
        <is>
          <t>Live</t>
        </is>
      </c>
      <c r="D150" s="25" t="inlineStr">
        <is>
          <t>Inhalt #149</t>
        </is>
      </c>
      <c r="E150" s="25" t="inlineStr">
        <is>
          <t>Lukas Fischer</t>
        </is>
      </c>
      <c r="F150" s="25" t="inlineStr">
        <is>
          <t>Veröffentlicht</t>
        </is>
      </c>
      <c r="G150" s="26" t="n">
        <v>4936</v>
      </c>
      <c r="H150" s="26" t="n">
        <v>240</v>
      </c>
      <c r="I150" s="26" t="n">
        <v>12409</v>
      </c>
    </row>
    <row r="151">
      <c r="A151" s="24" t="n">
        <v>45700</v>
      </c>
      <c r="B151" s="25" t="inlineStr">
        <is>
          <t>LinkedIn</t>
        </is>
      </c>
      <c r="C151" s="25" t="inlineStr">
        <is>
          <t>Reels</t>
        </is>
      </c>
      <c r="D151" s="25" t="inlineStr">
        <is>
          <t>Inhalt #150</t>
        </is>
      </c>
      <c r="E151" s="25" t="inlineStr">
        <is>
          <t>Sophia Becker</t>
        </is>
      </c>
      <c r="F151" s="25" t="inlineStr">
        <is>
          <t>Veröffentlicht</t>
        </is>
      </c>
      <c r="G151" s="26" t="n">
        <v>4840</v>
      </c>
      <c r="H151" s="26" t="n">
        <v>212</v>
      </c>
      <c r="I151" s="26" t="n">
        <v>20322</v>
      </c>
    </row>
    <row r="152">
      <c r="A152" s="24" t="n">
        <v>45715</v>
      </c>
      <c r="B152" s="25" t="inlineStr">
        <is>
          <t>LinkedIn</t>
        </is>
      </c>
      <c r="C152" s="25" t="inlineStr">
        <is>
          <t>Video</t>
        </is>
      </c>
      <c r="D152" s="25" t="inlineStr">
        <is>
          <t>Inhalt #151</t>
        </is>
      </c>
      <c r="E152" s="25" t="inlineStr">
        <is>
          <t>Anna Bauer</t>
        </is>
      </c>
      <c r="F152" s="25" t="inlineStr">
        <is>
          <t>Veröffentlicht</t>
        </is>
      </c>
      <c r="G152" s="26" t="n">
        <v>150</v>
      </c>
      <c r="H152" s="26" t="n">
        <v>89</v>
      </c>
      <c r="I152" s="26" t="n">
        <v>12673</v>
      </c>
    </row>
    <row r="153">
      <c r="A153" s="24" t="n">
        <v>45914</v>
      </c>
      <c r="B153" s="25" t="inlineStr">
        <is>
          <t>TikTok</t>
        </is>
      </c>
      <c r="C153" s="25" t="inlineStr">
        <is>
          <t>Bild</t>
        </is>
      </c>
      <c r="D153" s="25" t="inlineStr">
        <is>
          <t>Inhalt #152</t>
        </is>
      </c>
      <c r="E153" s="25" t="inlineStr">
        <is>
          <t>Maximilian Weber</t>
        </is>
      </c>
      <c r="F153" s="25" t="inlineStr">
        <is>
          <t>Veröffentlicht</t>
        </is>
      </c>
      <c r="G153" s="26" t="n">
        <v>4921</v>
      </c>
      <c r="H153" s="26" t="n">
        <v>148</v>
      </c>
      <c r="I153" s="26" t="n">
        <v>53132</v>
      </c>
    </row>
    <row r="154">
      <c r="A154" s="24" t="n">
        <v>45844</v>
      </c>
      <c r="B154" s="25" t="inlineStr">
        <is>
          <t>TikTok</t>
        </is>
      </c>
      <c r="C154" s="25" t="inlineStr">
        <is>
          <t>Video</t>
        </is>
      </c>
      <c r="D154" s="25" t="inlineStr">
        <is>
          <t>Inhalt #153</t>
        </is>
      </c>
      <c r="E154" s="25" t="inlineStr">
        <is>
          <t>Anna Bauer</t>
        </is>
      </c>
      <c r="F154" s="25" t="inlineStr">
        <is>
          <t>Veröffentlicht</t>
        </is>
      </c>
      <c r="G154" s="26" t="n">
        <v>603</v>
      </c>
      <c r="H154" s="26" t="n">
        <v>287</v>
      </c>
      <c r="I154" s="26" t="n">
        <v>52831</v>
      </c>
    </row>
    <row r="155">
      <c r="A155" s="24" t="n">
        <v>45717</v>
      </c>
      <c r="B155" s="25" t="inlineStr">
        <is>
          <t>Instagram</t>
        </is>
      </c>
      <c r="C155" s="25" t="inlineStr">
        <is>
          <t>Video</t>
        </is>
      </c>
      <c r="D155" s="25" t="inlineStr">
        <is>
          <t>Inhalt #154</t>
        </is>
      </c>
      <c r="E155" s="25" t="inlineStr">
        <is>
          <t>Julia Schmidt</t>
        </is>
      </c>
      <c r="F155" s="25" t="inlineStr">
        <is>
          <t>Veröffentlicht</t>
        </is>
      </c>
      <c r="G155" s="26" t="n">
        <v>3255</v>
      </c>
      <c r="H155" s="26" t="n">
        <v>38</v>
      </c>
      <c r="I155" s="26" t="n">
        <v>23457</v>
      </c>
    </row>
    <row r="156">
      <c r="A156" s="24" t="n">
        <v>45749</v>
      </c>
      <c r="B156" s="25" t="inlineStr">
        <is>
          <t>Blog</t>
        </is>
      </c>
      <c r="C156" s="25" t="inlineStr">
        <is>
          <t>Video</t>
        </is>
      </c>
      <c r="D156" s="25" t="inlineStr">
        <is>
          <t>Inhalt #155</t>
        </is>
      </c>
      <c r="E156" s="25" t="inlineStr">
        <is>
          <t>Julia Schmidt</t>
        </is>
      </c>
      <c r="F156" s="25" t="inlineStr">
        <is>
          <t>Veröffentlicht</t>
        </is>
      </c>
      <c r="G156" s="26" t="n">
        <v>2423</v>
      </c>
      <c r="H156" s="26" t="n">
        <v>223</v>
      </c>
      <c r="I156" s="26" t="n">
        <v>55495</v>
      </c>
    </row>
    <row r="157">
      <c r="A157" s="24" t="n">
        <v>45980</v>
      </c>
      <c r="B157" s="25" t="inlineStr">
        <is>
          <t>E-Mail</t>
        </is>
      </c>
      <c r="C157" s="25" t="inlineStr">
        <is>
          <t>Live</t>
        </is>
      </c>
      <c r="D157" s="25" t="inlineStr">
        <is>
          <t>Inhalt #156</t>
        </is>
      </c>
      <c r="E157" s="25" t="inlineStr">
        <is>
          <t>Lukas Fischer</t>
        </is>
      </c>
      <c r="F157" s="25" t="inlineStr">
        <is>
          <t>Veröffentlicht</t>
        </is>
      </c>
      <c r="G157" s="26" t="n">
        <v>4678</v>
      </c>
      <c r="H157" s="26" t="n">
        <v>142</v>
      </c>
      <c r="I157" s="26" t="n">
        <v>1475</v>
      </c>
    </row>
    <row r="158">
      <c r="A158" s="24" t="n">
        <v>45861</v>
      </c>
      <c r="B158" s="25" t="inlineStr">
        <is>
          <t>Facebook</t>
        </is>
      </c>
      <c r="C158" s="25" t="inlineStr">
        <is>
          <t>Story</t>
        </is>
      </c>
      <c r="D158" s="25" t="inlineStr">
        <is>
          <t>Inhalt #157</t>
        </is>
      </c>
      <c r="E158" s="25" t="inlineStr">
        <is>
          <t>Tim Schneider</t>
        </is>
      </c>
      <c r="F158" s="25" t="inlineStr">
        <is>
          <t>Geplant</t>
        </is>
      </c>
      <c r="G158" s="26" t="n">
        <v>4591</v>
      </c>
      <c r="H158" s="26" t="n">
        <v>33</v>
      </c>
      <c r="I158" s="26" t="n">
        <v>4194</v>
      </c>
    </row>
    <row r="159">
      <c r="A159" s="24" t="n">
        <v>45987</v>
      </c>
      <c r="B159" s="25" t="inlineStr">
        <is>
          <t>X (Twitter)</t>
        </is>
      </c>
      <c r="C159" s="25" t="inlineStr">
        <is>
          <t>Artikel</t>
        </is>
      </c>
      <c r="D159" s="25" t="inlineStr">
        <is>
          <t>Inhalt #158</t>
        </is>
      </c>
      <c r="E159" s="25" t="inlineStr">
        <is>
          <t>Lea Wagner</t>
        </is>
      </c>
      <c r="F159" s="25" t="inlineStr">
        <is>
          <t>Veröffentlicht</t>
        </is>
      </c>
      <c r="G159" s="26" t="n">
        <v>1774</v>
      </c>
      <c r="H159" s="26" t="n">
        <v>174</v>
      </c>
      <c r="I159" s="26" t="n">
        <v>8205</v>
      </c>
    </row>
    <row r="160">
      <c r="A160" s="24" t="n">
        <v>45908</v>
      </c>
      <c r="B160" s="25" t="inlineStr">
        <is>
          <t>Blog</t>
        </is>
      </c>
      <c r="C160" s="25" t="inlineStr">
        <is>
          <t>Reels</t>
        </is>
      </c>
      <c r="D160" s="25" t="inlineStr">
        <is>
          <t>Inhalt #159</t>
        </is>
      </c>
      <c r="E160" s="25" t="inlineStr">
        <is>
          <t>Lea Wagner</t>
        </is>
      </c>
      <c r="F160" s="25" t="inlineStr">
        <is>
          <t>Veröffentlicht</t>
        </is>
      </c>
      <c r="G160" s="26" t="n">
        <v>787</v>
      </c>
      <c r="H160" s="26" t="n">
        <v>142</v>
      </c>
      <c r="I160" s="26" t="n">
        <v>47205</v>
      </c>
    </row>
    <row r="161">
      <c r="A161" s="24" t="n">
        <v>45721</v>
      </c>
      <c r="B161" s="25" t="inlineStr">
        <is>
          <t>Instagram</t>
        </is>
      </c>
      <c r="C161" s="25" t="inlineStr">
        <is>
          <t>Artikel</t>
        </is>
      </c>
      <c r="D161" s="25" t="inlineStr">
        <is>
          <t>Inhalt #160</t>
        </is>
      </c>
      <c r="E161" s="25" t="inlineStr">
        <is>
          <t>Lukas Fischer</t>
        </is>
      </c>
      <c r="F161" s="25" t="inlineStr">
        <is>
          <t>Veröffentlicht</t>
        </is>
      </c>
      <c r="G161" s="26" t="n">
        <v>2542</v>
      </c>
      <c r="H161" s="26" t="n">
        <v>229</v>
      </c>
      <c r="I161" s="26" t="n">
        <v>51969</v>
      </c>
    </row>
  </sheetData>
  <autoFilter ref="A1:I16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13" customWidth="1" min="4" max="4"/>
    <col width="11" customWidth="1" min="5" max="5"/>
    <col width="13" customWidth="1" min="6" max="6"/>
    <col width="2" customWidth="1" min="7" max="7"/>
    <col width="12" customWidth="1" min="8" max="8"/>
    <col width="11" customWidth="1" min="9" max="9"/>
    <col width="15" customWidth="1" min="10" max="10"/>
    <col width="2" customWidth="1" min="11" max="11"/>
    <col width="13" customWidth="1" min="12" max="12"/>
    <col width="7" customWidth="1" min="13" max="13"/>
  </cols>
  <sheetData>
    <row r="1">
      <c r="A1" s="23" t="inlineStr">
        <is>
          <t>MONAT</t>
        </is>
      </c>
      <c r="B1" s="23" t="inlineStr">
        <is>
          <t>CONTENT</t>
        </is>
      </c>
      <c r="D1" s="23" t="inlineStr">
        <is>
          <t>PLATTFORM</t>
        </is>
      </c>
      <c r="E1" s="23" t="inlineStr">
        <is>
          <t>CONTENT</t>
        </is>
      </c>
      <c r="F1" s="23" t="inlineStr">
        <is>
          <t>ENGAGEMENT</t>
        </is>
      </c>
      <c r="H1" s="23" t="inlineStr">
        <is>
          <t>TYP</t>
        </is>
      </c>
      <c r="I1" s="23" t="inlineStr">
        <is>
          <t>CONTENT</t>
        </is>
      </c>
      <c r="J1" s="23" t="inlineStr">
        <is>
          <t>Ø ENGAGEMENT</t>
        </is>
      </c>
      <c r="L1" s="23" t="inlineStr">
        <is>
          <t>STATUS</t>
        </is>
      </c>
      <c r="M1" s="23" t="inlineStr">
        <is>
          <t>ANZAHL</t>
        </is>
      </c>
    </row>
    <row r="2">
      <c r="A2" s="27" t="inlineStr">
        <is>
          <t>Jan</t>
        </is>
      </c>
      <c r="B2" s="28">
        <f>COUNTIFS('Daten'!$A$2:$A$5000,"&gt;="&amp;$C2,'Daten'!$A$2:$A$5000,"&lt;="&amp;EOMONTH($C2,0))</f>
        <v/>
      </c>
      <c r="C2" s="29" t="n">
        <v>45658</v>
      </c>
      <c r="D2" s="27" t="inlineStr">
        <is>
          <t>Instagram</t>
        </is>
      </c>
      <c r="E2" s="28">
        <f>COUNTIFS('Daten'!$B$2:$B$5000,"Instagram")</f>
        <v/>
      </c>
      <c r="F2" s="28">
        <f>SUMIFS('Daten'!$G$2:$G$5000,'Daten'!$B$2:$B$5000,"Instagram")+SUMIFS('Daten'!$H$2:$H$5000,'Daten'!$B$2:$B$5000,"Instagram")</f>
        <v/>
      </c>
      <c r="H2" s="27" t="inlineStr">
        <is>
          <t>Bild</t>
        </is>
      </c>
      <c r="I2" s="28">
        <f>COUNTIFS('Daten'!$C$2:$C$5000,"Bild")</f>
        <v/>
      </c>
      <c r="J2" s="30">
        <f>IFERROR((SUMIFS('Daten'!$G$2:$G$5000,'Daten'!$C$2:$C$5000,"Bild")+SUMIFS('Daten'!$H$2:$H$5000,'Daten'!$C$2:$C$5000,"Bild"))/COUNTIFS('Daten'!$C$2:$C$5000,"Bild"),0)</f>
        <v/>
      </c>
      <c r="L2" s="27" t="inlineStr">
        <is>
          <t>Entwurf</t>
        </is>
      </c>
      <c r="M2" s="28">
        <f>COUNTIFS('Daten'!$F$2:$F$5000,"Entwurf")</f>
        <v/>
      </c>
    </row>
    <row r="3">
      <c r="A3" s="27" t="inlineStr">
        <is>
          <t>Feb</t>
        </is>
      </c>
      <c r="B3" s="28">
        <f>COUNTIFS('Daten'!$A$2:$A$5000,"&gt;="&amp;$C3,'Daten'!$A$2:$A$5000,"&lt;="&amp;EOMONTH($C3,0))</f>
        <v/>
      </c>
      <c r="C3" s="29" t="n">
        <v>45689</v>
      </c>
      <c r="D3" s="27" t="inlineStr">
        <is>
          <t>LinkedIn</t>
        </is>
      </c>
      <c r="E3" s="28">
        <f>COUNTIFS('Daten'!$B$2:$B$5000,"LinkedIn")</f>
        <v/>
      </c>
      <c r="F3" s="28">
        <f>SUMIFS('Daten'!$G$2:$G$5000,'Daten'!$B$2:$B$5000,"LinkedIn")+SUMIFS('Daten'!$H$2:$H$5000,'Daten'!$B$2:$B$5000,"LinkedIn")</f>
        <v/>
      </c>
      <c r="H3" s="27" t="inlineStr">
        <is>
          <t>Video</t>
        </is>
      </c>
      <c r="I3" s="28">
        <f>COUNTIFS('Daten'!$C$2:$C$5000,"Video")</f>
        <v/>
      </c>
      <c r="J3" s="30">
        <f>IFERROR((SUMIFS('Daten'!$G$2:$G$5000,'Daten'!$C$2:$C$5000,"Video")+SUMIFS('Daten'!$H$2:$H$5000,'Daten'!$C$2:$C$5000,"Video"))/COUNTIFS('Daten'!$C$2:$C$5000,"Video"),0)</f>
        <v/>
      </c>
      <c r="L3" s="27" t="inlineStr">
        <is>
          <t>Prüfung</t>
        </is>
      </c>
      <c r="M3" s="28">
        <f>COUNTIFS('Daten'!$F$2:$F$5000,"Prüfung")</f>
        <v/>
      </c>
    </row>
    <row r="4">
      <c r="A4" s="27" t="inlineStr">
        <is>
          <t>Mär</t>
        </is>
      </c>
      <c r="B4" s="28">
        <f>COUNTIFS('Daten'!$A$2:$A$5000,"&gt;="&amp;$C4,'Daten'!$A$2:$A$5000,"&lt;="&amp;EOMONTH($C4,0))</f>
        <v/>
      </c>
      <c r="C4" s="29" t="n">
        <v>45717</v>
      </c>
      <c r="D4" s="27" t="inlineStr">
        <is>
          <t>X (Twitter)</t>
        </is>
      </c>
      <c r="E4" s="28">
        <f>COUNTIFS('Daten'!$B$2:$B$5000,"X (Twitter)")</f>
        <v/>
      </c>
      <c r="F4" s="28">
        <f>SUMIFS('Daten'!$G$2:$G$5000,'Daten'!$B$2:$B$5000,"X (Twitter)")+SUMIFS('Daten'!$H$2:$H$5000,'Daten'!$B$2:$B$5000,"X (Twitter)")</f>
        <v/>
      </c>
      <c r="H4" s="27" t="inlineStr">
        <is>
          <t>Reels</t>
        </is>
      </c>
      <c r="I4" s="28">
        <f>COUNTIFS('Daten'!$C$2:$C$5000,"Reels")</f>
        <v/>
      </c>
      <c r="J4" s="30">
        <f>IFERROR((SUMIFS('Daten'!$G$2:$G$5000,'Daten'!$C$2:$C$5000,"Reels")+SUMIFS('Daten'!$H$2:$H$5000,'Daten'!$C$2:$C$5000,"Reels"))/COUNTIFS('Daten'!$C$2:$C$5000,"Reels"),0)</f>
        <v/>
      </c>
      <c r="L4" s="27" t="inlineStr">
        <is>
          <t>Geplant</t>
        </is>
      </c>
      <c r="M4" s="28">
        <f>COUNTIFS('Daten'!$F$2:$F$5000,"Geplant")</f>
        <v/>
      </c>
    </row>
    <row r="5">
      <c r="A5" s="27" t="inlineStr">
        <is>
          <t>Apr</t>
        </is>
      </c>
      <c r="B5" s="28">
        <f>COUNTIFS('Daten'!$A$2:$A$5000,"&gt;="&amp;$C5,'Daten'!$A$2:$A$5000,"&lt;="&amp;EOMONTH($C5,0))</f>
        <v/>
      </c>
      <c r="C5" s="29" t="n">
        <v>45748</v>
      </c>
      <c r="D5" s="27" t="inlineStr">
        <is>
          <t>Facebook</t>
        </is>
      </c>
      <c r="E5" s="28">
        <f>COUNTIFS('Daten'!$B$2:$B$5000,"Facebook")</f>
        <v/>
      </c>
      <c r="F5" s="28">
        <f>SUMIFS('Daten'!$G$2:$G$5000,'Daten'!$B$2:$B$5000,"Facebook")+SUMIFS('Daten'!$H$2:$H$5000,'Daten'!$B$2:$B$5000,"Facebook")</f>
        <v/>
      </c>
      <c r="H5" s="27" t="inlineStr">
        <is>
          <t>Story</t>
        </is>
      </c>
      <c r="I5" s="28">
        <f>COUNTIFS('Daten'!$C$2:$C$5000,"Story")</f>
        <v/>
      </c>
      <c r="J5" s="30">
        <f>IFERROR((SUMIFS('Daten'!$G$2:$G$5000,'Daten'!$C$2:$C$5000,"Story")+SUMIFS('Daten'!$H$2:$H$5000,'Daten'!$C$2:$C$5000,"Story"))/COUNTIFS('Daten'!$C$2:$C$5000,"Story"),0)</f>
        <v/>
      </c>
      <c r="L5" s="27" t="inlineStr">
        <is>
          <t>Veröffentlicht</t>
        </is>
      </c>
      <c r="M5" s="28">
        <f>COUNTIFS('Daten'!$F$2:$F$5000,"Veröffentlicht")</f>
        <v/>
      </c>
    </row>
    <row r="6">
      <c r="A6" s="27" t="inlineStr">
        <is>
          <t>Mai</t>
        </is>
      </c>
      <c r="B6" s="28">
        <f>COUNTIFS('Daten'!$A$2:$A$5000,"&gt;="&amp;$C6,'Daten'!$A$2:$A$5000,"&lt;="&amp;EOMONTH($C6,0))</f>
        <v/>
      </c>
      <c r="C6" s="29" t="n">
        <v>45778</v>
      </c>
      <c r="D6" s="27" t="inlineStr">
        <is>
          <t>YouTube</t>
        </is>
      </c>
      <c r="E6" s="28">
        <f>COUNTIFS('Daten'!$B$2:$B$5000,"YouTube")</f>
        <v/>
      </c>
      <c r="F6" s="28">
        <f>SUMIFS('Daten'!$G$2:$G$5000,'Daten'!$B$2:$B$5000,"YouTube")+SUMIFS('Daten'!$H$2:$H$5000,'Daten'!$B$2:$B$5000,"YouTube")</f>
        <v/>
      </c>
      <c r="H6" s="27" t="inlineStr">
        <is>
          <t>Artikel</t>
        </is>
      </c>
      <c r="I6" s="28">
        <f>COUNTIFS('Daten'!$C$2:$C$5000,"Artikel")</f>
        <v/>
      </c>
      <c r="J6" s="30">
        <f>IFERROR((SUMIFS('Daten'!$G$2:$G$5000,'Daten'!$C$2:$C$5000,"Artikel")+SUMIFS('Daten'!$H$2:$H$5000,'Daten'!$C$2:$C$5000,"Artikel"))/COUNTIFS('Daten'!$C$2:$C$5000,"Artikel"),0)</f>
        <v/>
      </c>
      <c r="L6" s="27" t="inlineStr">
        <is>
          <t>Archiviert</t>
        </is>
      </c>
      <c r="M6" s="28">
        <f>COUNTIFS('Daten'!$F$2:$F$5000,"Archiviert")</f>
        <v/>
      </c>
    </row>
    <row r="7">
      <c r="A7" s="27" t="inlineStr">
        <is>
          <t>Jun</t>
        </is>
      </c>
      <c r="B7" s="28">
        <f>COUNTIFS('Daten'!$A$2:$A$5000,"&gt;="&amp;$C7,'Daten'!$A$2:$A$5000,"&lt;="&amp;EOMONTH($C7,0))</f>
        <v/>
      </c>
      <c r="C7" s="29" t="n">
        <v>45809</v>
      </c>
      <c r="D7" s="27" t="inlineStr">
        <is>
          <t>TikTok</t>
        </is>
      </c>
      <c r="E7" s="28">
        <f>COUNTIFS('Daten'!$B$2:$B$5000,"TikTok")</f>
        <v/>
      </c>
      <c r="F7" s="28">
        <f>SUMIFS('Daten'!$G$2:$G$5000,'Daten'!$B$2:$B$5000,"TikTok")+SUMIFS('Daten'!$H$2:$H$5000,'Daten'!$B$2:$B$5000,"TikTok")</f>
        <v/>
      </c>
      <c r="H7" s="27" t="inlineStr">
        <is>
          <t>Live</t>
        </is>
      </c>
      <c r="I7" s="28">
        <f>COUNTIFS('Daten'!$C$2:$C$5000,"Live")</f>
        <v/>
      </c>
      <c r="J7" s="30">
        <f>IFERROR((SUMIFS('Daten'!$G$2:$G$5000,'Daten'!$C$2:$C$5000,"Live")+SUMIFS('Daten'!$H$2:$H$5000,'Daten'!$C$2:$C$5000,"Live"))/COUNTIFS('Daten'!$C$2:$C$5000,"Live"),0)</f>
        <v/>
      </c>
    </row>
    <row r="8">
      <c r="A8" s="27" t="inlineStr">
        <is>
          <t>Jul</t>
        </is>
      </c>
      <c r="B8" s="28">
        <f>COUNTIFS('Daten'!$A$2:$A$5000,"&gt;="&amp;$C8,'Daten'!$A$2:$A$5000,"&lt;="&amp;EOMONTH($C8,0))</f>
        <v/>
      </c>
      <c r="C8" s="29" t="n">
        <v>45839</v>
      </c>
      <c r="D8" s="27" t="inlineStr">
        <is>
          <t>Blog</t>
        </is>
      </c>
      <c r="E8" s="28">
        <f>COUNTIFS('Daten'!$B$2:$B$5000,"Blog")</f>
        <v/>
      </c>
      <c r="F8" s="28">
        <f>SUMIFS('Daten'!$G$2:$G$5000,'Daten'!$B$2:$B$5000,"Blog")+SUMIFS('Daten'!$H$2:$H$5000,'Daten'!$B$2:$B$5000,"Blog")</f>
        <v/>
      </c>
    </row>
    <row r="9">
      <c r="A9" s="27" t="inlineStr">
        <is>
          <t>Aug</t>
        </is>
      </c>
      <c r="B9" s="28">
        <f>COUNTIFS('Daten'!$A$2:$A$5000,"&gt;="&amp;$C9,'Daten'!$A$2:$A$5000,"&lt;="&amp;EOMONTH($C9,0))</f>
        <v/>
      </c>
      <c r="C9" s="29" t="n">
        <v>45870</v>
      </c>
      <c r="D9" s="27" t="inlineStr">
        <is>
          <t>E-Mail</t>
        </is>
      </c>
      <c r="E9" s="28">
        <f>COUNTIFS('Daten'!$B$2:$B$5000,"E-Mail")</f>
        <v/>
      </c>
      <c r="F9" s="28">
        <f>SUMIFS('Daten'!$G$2:$G$5000,'Daten'!$B$2:$B$5000,"E-Mail")+SUMIFS('Daten'!$H$2:$H$5000,'Daten'!$B$2:$B$5000,"E-Mail")</f>
        <v/>
      </c>
    </row>
    <row r="10">
      <c r="A10" s="27" t="inlineStr">
        <is>
          <t>Sep</t>
        </is>
      </c>
      <c r="B10" s="28">
        <f>COUNTIFS('Daten'!$A$2:$A$5000,"&gt;="&amp;$C10,'Daten'!$A$2:$A$5000,"&lt;="&amp;EOMONTH($C10,0))</f>
        <v/>
      </c>
      <c r="C10" s="29" t="n">
        <v>45901</v>
      </c>
    </row>
    <row r="11">
      <c r="A11" s="27" t="inlineStr">
        <is>
          <t>Okt</t>
        </is>
      </c>
      <c r="B11" s="28">
        <f>COUNTIFS('Daten'!$A$2:$A$5000,"&gt;="&amp;$C11,'Daten'!$A$2:$A$5000,"&lt;="&amp;EOMONTH($C11,0))</f>
        <v/>
      </c>
      <c r="C11" s="29" t="n">
        <v>45931</v>
      </c>
    </row>
    <row r="12">
      <c r="A12" s="27" t="inlineStr">
        <is>
          <t>Nov</t>
        </is>
      </c>
      <c r="B12" s="28">
        <f>COUNTIFS('Daten'!$A$2:$A$5000,"&gt;="&amp;$C12,'Daten'!$A$2:$A$5000,"&lt;="&amp;EOMONTH($C12,0))</f>
        <v/>
      </c>
      <c r="C12" s="29" t="n">
        <v>45962</v>
      </c>
    </row>
    <row r="13">
      <c r="A13" s="27" t="inlineStr">
        <is>
          <t>Dez</t>
        </is>
      </c>
      <c r="B13" s="28">
        <f>COUNTIFS('Daten'!$A$2:$A$5000,"&gt;="&amp;$C13,'Daten'!$A$2:$A$5000,"&lt;="&amp;EOMONTH($C13,0))</f>
        <v/>
      </c>
      <c r="C13" s="29" t="n">
        <v>45992</v>
      </c>
    </row>
    <row r="16">
      <c r="A16" s="31" t="inlineStr">
        <is>
          <t>KPI-BERECHNUNGEN</t>
        </is>
      </c>
      <c r="B16" s="32" t="n"/>
    </row>
    <row r="17">
      <c r="A17" s="33" t="inlineStr">
        <is>
          <t>Content gesamt</t>
        </is>
      </c>
      <c r="B17" s="34">
        <f>COUNTA('Daten'!$D$2:$D$5000)</f>
        <v/>
      </c>
    </row>
    <row r="18">
      <c r="A18" s="33" t="inlineStr">
        <is>
          <t>Entwurf</t>
        </is>
      </c>
      <c r="B18" s="34">
        <f>COUNTIFS('Daten'!$F$2:$F$5000,"Entwurf")</f>
        <v/>
      </c>
    </row>
    <row r="19">
      <c r="A19" s="33" t="inlineStr">
        <is>
          <t>Geplant</t>
        </is>
      </c>
      <c r="B19" s="34">
        <f>COUNTIFS('Daten'!$F$2:$F$5000,"Geplant")</f>
        <v/>
      </c>
    </row>
    <row r="20">
      <c r="A20" s="33" t="inlineStr">
        <is>
          <t>Veröffentlicht</t>
        </is>
      </c>
      <c r="B20" s="34">
        <f>COUNTIFS('Daten'!$F$2:$F$5000,"Veröffentlicht")</f>
        <v/>
      </c>
    </row>
    <row r="21">
      <c r="A21" s="33" t="inlineStr">
        <is>
          <t>Engagement gesamt</t>
        </is>
      </c>
      <c r="B21" s="34">
        <f>SUM('Daten'!$G$2:$G$5000)+SUM('Daten'!$H$2:$H$5000)</f>
        <v/>
      </c>
    </row>
    <row r="22">
      <c r="A22" s="33" t="inlineStr">
        <is>
          <t>Reichweite gesamt</t>
        </is>
      </c>
      <c r="B22" s="34">
        <f>SUM('Daten'!$I$2:$I$5000)</f>
        <v/>
      </c>
    </row>
    <row r="23">
      <c r="A23" s="33" t="inlineStr">
        <is>
          <t>Ø Engagement</t>
        </is>
      </c>
      <c r="B23" s="35">
        <f>IFERROR($B$21/$B$17,0)</f>
        <v/>
      </c>
    </row>
    <row r="24">
      <c r="A24" s="33" t="inlineStr">
        <is>
          <t>Ø Reichweite</t>
        </is>
      </c>
      <c r="B24" s="35">
        <f>IFERROR($B$22/$B$17,0)</f>
        <v/>
      </c>
    </row>
    <row r="25">
      <c r="A25" s="33" t="inlineStr">
        <is>
          <t>Engagement-Rate</t>
        </is>
      </c>
      <c r="B25" s="36">
        <f>IFERROR($B$21/$B$22,0)</f>
        <v/>
      </c>
    </row>
    <row r="26">
      <c r="A26" s="33" t="inlineStr">
        <is>
          <t>Top Plattform</t>
        </is>
      </c>
      <c r="B26" s="37">
        <f>INDEX($D$2:$D$9,MATCH(MAX($E$2:$E$9),$E$2:$E$9,0))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E2:E9">
    <cfRule type="dataBar" priority="2">
      <dataBar>
        <cfvo type="min"/>
        <cfvo type="max"/>
        <color rgb="004F46E5"/>
      </dataBar>
    </cfRule>
  </conditionalFormatting>
  <conditionalFormatting sqref="I2:I7">
    <cfRule type="dataBar" priority="3">
      <dataBar>
        <cfvo type="min"/>
        <cfvo type="max"/>
        <color rgb="00D97706"/>
      </dataBar>
    </cfRule>
  </conditionalFormatting>
  <conditionalFormatting sqref="M2:M6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2026-06-02T15:44:56Z</dcterms:created>
  <dcterms:modified xmlns:dcterms="http://purl.org/dc/terms/" xmlns:xsi="http://www.w3.org/2001/XMLSchema-instance" xsi:type="dcterms:W3CDTF">2026-06-02T15:44:56Z</dcterms:modified>
</cp:coreProperties>
</file>